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TD\webuploads\"/>
    </mc:Choice>
  </mc:AlternateContent>
  <bookViews>
    <workbookView xWindow="360" yWindow="270" windowWidth="14940" windowHeight="9150" tabRatio="795" firstSheet="37" activeTab="54"/>
  </bookViews>
  <sheets>
    <sheet name="Data Summary"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53" r:id="rId53"/>
    <sheet name="53" sheetId="54" r:id="rId54"/>
    <sheet name="54" sheetId="55" r:id="rId55"/>
    <sheet name="55" sheetId="56" r:id="rId56"/>
    <sheet name="56" sheetId="57" r:id="rId57"/>
    <sheet name="57" sheetId="58" r:id="rId58"/>
    <sheet name="58" sheetId="59" r:id="rId59"/>
    <sheet name="59" sheetId="62" r:id="rId60"/>
    <sheet name="60" sheetId="63" r:id="rId61"/>
    <sheet name="61" sheetId="64" r:id="rId62"/>
    <sheet name="62" sheetId="65" r:id="rId63"/>
    <sheet name="64" sheetId="108" r:id="rId64"/>
    <sheet name="65" sheetId="106" r:id="rId65"/>
    <sheet name="66" sheetId="105" r:id="rId66"/>
    <sheet name="67" sheetId="104" r:id="rId67"/>
    <sheet name="68" sheetId="103" r:id="rId68"/>
    <sheet name="69" sheetId="102" r:id="rId69"/>
    <sheet name="70" sheetId="101" r:id="rId70"/>
    <sheet name="71" sheetId="100" r:id="rId71"/>
    <sheet name="72" sheetId="99" r:id="rId72"/>
    <sheet name="73" sheetId="98" r:id="rId73"/>
    <sheet name="74" sheetId="75" r:id="rId74"/>
    <sheet name="75" sheetId="76" r:id="rId75"/>
  </sheets>
  <externalReferences>
    <externalReference r:id="rId76"/>
    <externalReference r:id="rId77"/>
  </externalReferences>
  <definedNames>
    <definedName name="_xlnm.Print_Area" localSheetId="60">'60'!$A$1:$L$19</definedName>
    <definedName name="_xlnm.Print_Area" localSheetId="63">'64'!$A$1:$K$21</definedName>
    <definedName name="_xlnm.Print_Area" localSheetId="72">'73'!$A$1:$J$33</definedName>
    <definedName name="_xlnm.Print_Area" localSheetId="74">'75'!$A$1:$F$45</definedName>
  </definedNames>
  <calcPr calcId="152511"/>
</workbook>
</file>

<file path=xl/calcChain.xml><?xml version="1.0" encoding="utf-8"?>
<calcChain xmlns="http://schemas.openxmlformats.org/spreadsheetml/2006/main">
  <c r="J84" i="58" l="1"/>
  <c r="K84" i="58"/>
  <c r="L84" i="58"/>
  <c r="M84" i="58"/>
  <c r="N84" i="58"/>
  <c r="I84" i="58"/>
  <c r="I4" i="62"/>
  <c r="G13" i="62" l="1"/>
  <c r="F12" i="62"/>
  <c r="F13" i="62" s="1"/>
  <c r="A12" i="106" l="1"/>
  <c r="I5" i="106"/>
  <c r="E5" i="106"/>
  <c r="A25" i="105"/>
  <c r="R18" i="105"/>
  <c r="Q18" i="105"/>
  <c r="P18" i="105"/>
  <c r="O18" i="105"/>
  <c r="N18" i="105"/>
  <c r="M18" i="105"/>
  <c r="L18" i="105"/>
  <c r="K18" i="105"/>
  <c r="J18" i="105"/>
  <c r="I18" i="105"/>
  <c r="H18" i="105"/>
  <c r="G18" i="105"/>
  <c r="F18" i="105"/>
  <c r="E18" i="105"/>
  <c r="D18" i="105"/>
  <c r="C18" i="105"/>
  <c r="B18" i="105"/>
  <c r="R6" i="105"/>
  <c r="Q6" i="105"/>
  <c r="P6" i="105"/>
  <c r="O6" i="105"/>
  <c r="N6" i="105"/>
  <c r="M6" i="105"/>
  <c r="L6" i="105"/>
  <c r="K6" i="105"/>
  <c r="J6" i="105"/>
  <c r="I6" i="105"/>
  <c r="H6" i="105"/>
  <c r="G6" i="105"/>
  <c r="F6" i="105"/>
  <c r="E6" i="105"/>
  <c r="D6" i="105"/>
  <c r="C6" i="105"/>
  <c r="B6" i="105"/>
  <c r="A13" i="104"/>
  <c r="M6" i="104"/>
  <c r="L6" i="104"/>
  <c r="K6" i="104"/>
  <c r="J6" i="104"/>
  <c r="I6" i="104"/>
  <c r="H6" i="104"/>
  <c r="G6" i="104"/>
  <c r="F6" i="104"/>
  <c r="E6" i="104"/>
  <c r="D6" i="104"/>
  <c r="C6" i="104"/>
  <c r="B6" i="104"/>
  <c r="A12" i="103"/>
  <c r="O5" i="103"/>
  <c r="N5" i="103"/>
  <c r="M5" i="103"/>
  <c r="L5" i="103"/>
  <c r="K5" i="103"/>
  <c r="J5" i="103"/>
  <c r="I5" i="103"/>
  <c r="H5" i="103"/>
  <c r="G5" i="103"/>
  <c r="F5" i="103"/>
  <c r="E5" i="103"/>
  <c r="D5" i="103"/>
  <c r="C5" i="103"/>
  <c r="B5" i="103"/>
  <c r="A12" i="102"/>
  <c r="R5" i="102"/>
  <c r="Q5" i="102"/>
  <c r="P5" i="102"/>
  <c r="O5" i="102"/>
  <c r="N5" i="102"/>
  <c r="M5" i="102"/>
  <c r="L5" i="102"/>
  <c r="K5" i="102"/>
  <c r="J5" i="102"/>
  <c r="I5" i="102"/>
  <c r="H5" i="102"/>
  <c r="G5" i="102"/>
  <c r="F5" i="102"/>
  <c r="E5" i="102"/>
  <c r="D5" i="102"/>
  <c r="C5" i="102"/>
  <c r="B5" i="102"/>
  <c r="O4" i="102"/>
  <c r="I4" i="102"/>
  <c r="A12" i="101"/>
  <c r="L5" i="101"/>
  <c r="K5" i="101"/>
  <c r="J5" i="101"/>
  <c r="I5" i="101"/>
  <c r="H5" i="101"/>
  <c r="G5" i="101"/>
  <c r="F5" i="101"/>
  <c r="E5" i="101"/>
  <c r="D5" i="101"/>
  <c r="C5" i="101"/>
  <c r="B5" i="101"/>
  <c r="A13" i="100"/>
  <c r="L6" i="100"/>
  <c r="K6" i="100"/>
  <c r="J6" i="100"/>
  <c r="I6" i="100"/>
  <c r="H6" i="100"/>
  <c r="G6" i="100"/>
  <c r="F6" i="100"/>
  <c r="E6" i="100"/>
  <c r="D6" i="100"/>
  <c r="A40" i="99"/>
  <c r="E39" i="99"/>
  <c r="J36" i="99"/>
  <c r="I36" i="99"/>
  <c r="H36" i="99"/>
  <c r="G36" i="99"/>
  <c r="F36" i="99"/>
  <c r="E36" i="99"/>
  <c r="D36" i="99"/>
  <c r="C36" i="99"/>
  <c r="J32" i="99"/>
  <c r="J39" i="99" s="1"/>
  <c r="I32" i="99"/>
  <c r="I39" i="99" s="1"/>
  <c r="H32" i="99"/>
  <c r="H39" i="99" s="1"/>
  <c r="G32" i="99"/>
  <c r="G39" i="99" s="1"/>
  <c r="F32" i="99"/>
  <c r="F39" i="99" s="1"/>
  <c r="E32" i="99"/>
  <c r="D32" i="99"/>
  <c r="D39" i="99" s="1"/>
  <c r="C32" i="99"/>
  <c r="C39" i="99" s="1"/>
  <c r="J26" i="99"/>
  <c r="I26" i="99"/>
  <c r="H26" i="99"/>
  <c r="G26" i="99"/>
  <c r="F26" i="99"/>
  <c r="E26" i="99"/>
  <c r="D26" i="99"/>
  <c r="C26" i="99"/>
  <c r="J22" i="99"/>
  <c r="I22" i="99"/>
  <c r="H22" i="99"/>
  <c r="G22" i="99"/>
  <c r="F22" i="99"/>
  <c r="E22" i="99"/>
  <c r="D22" i="99"/>
  <c r="C22" i="99"/>
  <c r="J15" i="99"/>
  <c r="I15" i="99"/>
  <c r="H15" i="99"/>
  <c r="G15" i="99"/>
  <c r="F15" i="99"/>
  <c r="E15" i="99"/>
  <c r="D15" i="99"/>
  <c r="C15" i="99"/>
  <c r="J8" i="99"/>
  <c r="I8" i="99"/>
  <c r="H8" i="99"/>
  <c r="G8" i="99"/>
  <c r="F8" i="99"/>
  <c r="E8" i="99"/>
  <c r="D8" i="99"/>
  <c r="C8" i="99"/>
  <c r="A31" i="98"/>
  <c r="J30" i="98"/>
  <c r="I30" i="98"/>
  <c r="H30" i="98"/>
  <c r="G30" i="98"/>
  <c r="F30" i="98"/>
  <c r="E30" i="98"/>
  <c r="D30" i="98"/>
  <c r="C30" i="98"/>
  <c r="J23" i="98"/>
  <c r="I23" i="98"/>
  <c r="H23" i="98"/>
  <c r="G23" i="98"/>
  <c r="F23" i="98"/>
  <c r="E23" i="98"/>
  <c r="D23" i="98"/>
  <c r="C23" i="98"/>
  <c r="H27" i="99" l="1"/>
  <c r="E27" i="99"/>
  <c r="C27" i="99"/>
  <c r="G27" i="99"/>
  <c r="D27" i="99"/>
  <c r="F27" i="99"/>
  <c r="J27" i="99"/>
  <c r="I27" i="99"/>
  <c r="E38" i="76" l="1"/>
  <c r="D38" i="76"/>
  <c r="C38" i="76"/>
  <c r="B38" i="76"/>
  <c r="E27" i="76"/>
  <c r="E10" i="76"/>
  <c r="E8" i="76"/>
  <c r="A1" i="76"/>
  <c r="I13" i="62"/>
  <c r="E13" i="62"/>
  <c r="I12" i="62"/>
  <c r="E12" i="62"/>
  <c r="I11" i="62"/>
  <c r="E11" i="62"/>
  <c r="I10" i="62"/>
  <c r="E10" i="62"/>
  <c r="I9" i="62"/>
  <c r="E9" i="62"/>
  <c r="I8" i="62"/>
  <c r="E8" i="62"/>
  <c r="I7" i="62"/>
  <c r="E7" i="62"/>
  <c r="I6" i="62"/>
  <c r="E6" i="62"/>
  <c r="E4" i="62"/>
  <c r="C11" i="10"/>
  <c r="B11" i="10"/>
  <c r="C10" i="10"/>
  <c r="B10" i="10"/>
  <c r="C9" i="10"/>
  <c r="B9" i="10"/>
  <c r="C8" i="10"/>
  <c r="B8" i="10"/>
  <c r="C7" i="10"/>
  <c r="B7" i="10"/>
  <c r="C6" i="10"/>
  <c r="B6" i="10"/>
  <c r="O5" i="10"/>
  <c r="N5" i="10"/>
  <c r="M5" i="10"/>
  <c r="L5" i="10"/>
  <c r="K5" i="10"/>
  <c r="J5" i="10"/>
  <c r="I5" i="10"/>
  <c r="H5" i="10"/>
  <c r="G5" i="10"/>
  <c r="F5" i="10"/>
  <c r="E5" i="10"/>
  <c r="D5" i="10"/>
  <c r="C5" i="10"/>
  <c r="B5" i="10"/>
  <c r="C4" i="10"/>
  <c r="B4" i="10"/>
  <c r="C12" i="9"/>
  <c r="B12" i="9"/>
  <c r="C11" i="9"/>
  <c r="B11" i="9"/>
  <c r="M10" i="9"/>
  <c r="E10" i="9"/>
  <c r="C10" i="9"/>
  <c r="B10" i="9"/>
  <c r="C9" i="9"/>
  <c r="B9" i="9"/>
  <c r="C8" i="9"/>
  <c r="B8" i="9"/>
  <c r="C7" i="9"/>
  <c r="B7" i="9"/>
  <c r="Q6" i="9"/>
  <c r="P6" i="9"/>
  <c r="O6" i="9"/>
  <c r="N6" i="9"/>
  <c r="M6" i="9"/>
  <c r="L6" i="9"/>
  <c r="K6" i="9"/>
  <c r="J6" i="9"/>
  <c r="I6" i="9"/>
  <c r="H6" i="9"/>
  <c r="G6" i="9"/>
  <c r="F6" i="9"/>
  <c r="E6" i="9"/>
  <c r="D6" i="9"/>
  <c r="C6" i="9"/>
  <c r="B6" i="9"/>
  <c r="C5" i="9"/>
  <c r="B5" i="9"/>
  <c r="C4" i="7"/>
  <c r="B4" i="7"/>
  <c r="C13" i="6"/>
  <c r="B13" i="6"/>
  <c r="C12" i="6"/>
  <c r="B12" i="6"/>
  <c r="K11" i="6"/>
  <c r="E11" i="6"/>
  <c r="C11" i="6"/>
  <c r="B11" i="6"/>
  <c r="C10" i="6"/>
  <c r="B10" i="6"/>
  <c r="C9" i="6"/>
  <c r="B9" i="6"/>
  <c r="C8" i="6"/>
  <c r="B8" i="6"/>
  <c r="Q7" i="6"/>
  <c r="P7" i="6"/>
  <c r="O7" i="6"/>
  <c r="N7" i="6"/>
  <c r="M7" i="6"/>
  <c r="L7" i="6"/>
  <c r="K7" i="6"/>
  <c r="J7" i="6"/>
  <c r="I7" i="6"/>
  <c r="H7" i="6"/>
  <c r="G7" i="6"/>
  <c r="F7" i="6"/>
  <c r="E7" i="6"/>
  <c r="D7" i="6"/>
  <c r="C7" i="6"/>
  <c r="B7" i="6"/>
  <c r="C6" i="6"/>
  <c r="B6" i="6"/>
  <c r="I11" i="5"/>
  <c r="H11" i="5"/>
  <c r="I7" i="5"/>
  <c r="H7" i="5"/>
  <c r="G7" i="5"/>
  <c r="F7" i="5"/>
  <c r="E7" i="5"/>
  <c r="D7" i="5"/>
  <c r="C7" i="5"/>
  <c r="B7" i="5"/>
  <c r="H7" i="3"/>
  <c r="H6" i="3"/>
  <c r="H5" i="3"/>
  <c r="H4" i="3"/>
  <c r="H3" i="3"/>
</calcChain>
</file>

<file path=xl/sharedStrings.xml><?xml version="1.0" encoding="utf-8"?>
<sst xmlns="http://schemas.openxmlformats.org/spreadsheetml/2006/main" count="2651" uniqueCount="1137">
  <si>
    <t>Report Name</t>
  </si>
  <si>
    <t>Table 1: SEBI Registered Market Intermediaries/Institutions</t>
  </si>
  <si>
    <t>Table 4: Substantial Acquisition of Shares and Takeovers</t>
  </si>
  <si>
    <t>Table 10: Capital Raised by Listed Companies from the Primary Market through QIPs</t>
  </si>
  <si>
    <t>Table 12: Private Placement of Corporate Debt Reported to BSE and NSE</t>
  </si>
  <si>
    <t>Table 13: Trading in the Corporate Debt Market</t>
  </si>
  <si>
    <t>Table 19: Trends in Cash Segment of MSEI</t>
  </si>
  <si>
    <t>Table 21: Category-wise Share of Turnover in Cash Segment of BSE</t>
  </si>
  <si>
    <t>Table 22: Category-wise Share of Turnover in Cash Segment of NSE</t>
  </si>
  <si>
    <t>Table 23: Category-wise Share of Turnover in Cash Segment of MSEI</t>
  </si>
  <si>
    <t xml:space="preserve">Table 34: Trends in Equity Derivatives Segment at BSE (Turnover in Notional Value) </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</si>
  <si>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</si>
  <si>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</si>
  <si>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</si>
  <si>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</si>
  <si>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41: Trends in Currency Derivatives Segment at BSE</t>
  </si>
  <si>
    <t>Table 42: Trends in Currency Derivatives Segment at NSE</t>
  </si>
  <si>
    <t>Table 43: Trends in Currency Derivatives Segment at MSEI</t>
  </si>
  <si>
    <t>Table 45: Instrument-wise Turnover in Currency Derivative Segment of BSE</t>
  </si>
  <si>
    <t>Table 46: Instrument-wise Turnover in Currency Derivatives of NSE</t>
  </si>
  <si>
    <t>Table 53: Trends in Foreign Portfolio Investment</t>
  </si>
  <si>
    <t>Table 55: Assets under the Custody of Custodians</t>
  </si>
  <si>
    <t xml:space="preserve">Market Intermediaries </t>
  </si>
  <si>
    <t>2018-19</t>
  </si>
  <si>
    <t>2019-20$</t>
  </si>
  <si>
    <t>Stock Exchanges (Cash Segment)</t>
  </si>
  <si>
    <t>Stock Exchanges (Equity Derivatives Segment)</t>
  </si>
  <si>
    <t>Stock Exchanges (Currency Derivatives Segment)</t>
  </si>
  <si>
    <t>Stock Exchanges (Commodity Derivatives Segment)</t>
  </si>
  <si>
    <t>Brokers (Cash Segment)</t>
  </si>
  <si>
    <t>Brokers (Equity Derivatives Segment)</t>
  </si>
  <si>
    <t>Brokers (Currency Derivatives Segment)</t>
  </si>
  <si>
    <t>Brokers (Debt Segment)</t>
  </si>
  <si>
    <t>Brokers (Commodity Derivatives Segment)</t>
  </si>
  <si>
    <t>Foreign Portfolio Investors (FPIs)</t>
  </si>
  <si>
    <t>Custodians</t>
  </si>
  <si>
    <t>Depositories</t>
  </si>
  <si>
    <t>Depository Participants (NSDL)</t>
  </si>
  <si>
    <t>Depository Participants (CDSL)</t>
  </si>
  <si>
    <t>Merchant Bankers</t>
  </si>
  <si>
    <t>Bankers to an Issue</t>
  </si>
  <si>
    <t>Underwriters</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</si>
  <si>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</si>
  <si>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</si>
  <si>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</si>
  <si>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</si>
  <si>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</si>
  <si>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</si>
  <si>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</si>
  <si>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</si>
  <si>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</si>
  <si>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</si>
  <si>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</si>
  <si>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Infrastructure Investment Trusts (InVIT)</t>
  </si>
  <si>
    <t>Collective Investment Schemes</t>
  </si>
  <si>
    <t>Approved Intermediaries (Stock Lending Schemes)</t>
  </si>
  <si>
    <t>Notes:</t>
  </si>
  <si>
    <t>Source: SEBI, NSDL.</t>
  </si>
  <si>
    <t>$ indicates as on September 30,2019</t>
  </si>
  <si>
    <t>Sl.No.</t>
  </si>
  <si>
    <t>Name of the Issuer/Company</t>
  </si>
  <si>
    <t>Date of Opening</t>
  </si>
  <si>
    <t>Type of Issue</t>
  </si>
  <si>
    <t>Type of Instrument</t>
  </si>
  <si>
    <t>No. of Shares Issued</t>
  </si>
  <si>
    <t>Face Value (`)</t>
  </si>
  <si>
    <t>Premium Value (`)</t>
  </si>
  <si>
    <t>Issue Price (`)</t>
  </si>
  <si>
    <t>Size of Issue  (` Crore)</t>
  </si>
  <si>
    <t>Salasar Exteriors And Contour Limited</t>
  </si>
  <si>
    <t>Equity</t>
  </si>
  <si>
    <t>Novateor Research Laboratories Limited</t>
  </si>
  <si>
    <t>Shiv Aum Steels Limited</t>
  </si>
  <si>
    <t>Misquita Engineering Limited</t>
  </si>
  <si>
    <t>Galactico Corporate Services Limited</t>
  </si>
  <si>
    <t>Note: All the issues are compiled from the Prospectus of Issuer Companies filed with SEBI.</t>
  </si>
  <si>
    <t>Source: SEBI.</t>
  </si>
  <si>
    <t>Sl.No</t>
  </si>
  <si>
    <t>Target Company</t>
  </si>
  <si>
    <t>Acquirer</t>
  </si>
  <si>
    <t>Offer Opening Date</t>
  </si>
  <si>
    <t>Offer Closing Date</t>
  </si>
  <si>
    <t>Offer Size</t>
  </si>
  <si>
    <t>Offer
 Price 
(`) per share</t>
  </si>
  <si>
    <t>Offer Size (` Crore)</t>
  </si>
  <si>
    <t>No. of 
Shares</t>
  </si>
  <si>
    <t>MANVIJAY DEVELOPMENT COMPANY LIMITED</t>
  </si>
  <si>
    <t>YATIN SANJAY GUPTE &amp; WARDWIZARD SOLUTIONS INDIA PRIVATE LIMITED</t>
  </si>
  <si>
    <t>AUTHUM INVESTMENT &amp; INFRASTRUCTURE LIMITED</t>
  </si>
  <si>
    <t>ALPANA. S. DANGI</t>
  </si>
  <si>
    <t>KAYCEE INDUSTRIES LTD</t>
  </si>
  <si>
    <t>SALZER ELECTRONICS LTD</t>
  </si>
  <si>
    <t>SOBHAGYA MERCANTILE LIMITED</t>
  </si>
  <si>
    <t>YOGYA ENTERPRISES LTD.</t>
  </si>
  <si>
    <t>YATIN BHUPENDRA SHAH</t>
  </si>
  <si>
    <t>Year / Month</t>
  </si>
  <si>
    <t>Open Offers</t>
  </si>
  <si>
    <t>Objectives</t>
  </si>
  <si>
    <t>Total</t>
  </si>
  <si>
    <t>Change in Control 
of Management</t>
  </si>
  <si>
    <t>Consolidation of
 Holdings</t>
  </si>
  <si>
    <t>Substantial 
Acquisition</t>
  </si>
  <si>
    <t>No. of Offers</t>
  </si>
  <si>
    <t>Amount (` crore)</t>
  </si>
  <si>
    <t>Apr-19</t>
  </si>
  <si>
    <t>May-19</t>
  </si>
  <si>
    <t>Jun-19</t>
  </si>
  <si>
    <t>Jul-19</t>
  </si>
  <si>
    <t>Aug-19</t>
  </si>
  <si>
    <t>Sep-19</t>
  </si>
  <si>
    <t>Category-Wise</t>
  </si>
  <si>
    <t>Issue-Type</t>
  </si>
  <si>
    <t>Instrument-Wise</t>
  </si>
  <si>
    <t>Public</t>
  </si>
  <si>
    <t>Rights</t>
  </si>
  <si>
    <t>Listed</t>
  </si>
  <si>
    <t>IPOs</t>
  </si>
  <si>
    <t>Debt</t>
  </si>
  <si>
    <t>At Par</t>
  </si>
  <si>
    <t>At Premium</t>
  </si>
  <si>
    <t>No. of issues</t>
  </si>
  <si>
    <t>Year/ Month</t>
  </si>
  <si>
    <t>No. of issue</t>
  </si>
  <si>
    <t>Amount  (`crore)</t>
  </si>
  <si>
    <t>Source: SEBI</t>
  </si>
  <si>
    <t>Industry</t>
  </si>
  <si>
    <t>Amount (`crore)</t>
  </si>
  <si>
    <t>0.0</t>
  </si>
  <si>
    <t>Sector-wise</t>
  </si>
  <si>
    <t>Region-wise</t>
  </si>
  <si>
    <t>Private</t>
  </si>
  <si>
    <t>Northern</t>
  </si>
  <si>
    <t>Eastern</t>
  </si>
  <si>
    <t>Western</t>
  </si>
  <si>
    <t>Southern</t>
  </si>
  <si>
    <t>Central</t>
  </si>
  <si>
    <t>No. of Issue</t>
  </si>
  <si>
    <t>Amount (`Crores)</t>
  </si>
  <si>
    <t>Amount (` Crores)</t>
  </si>
  <si>
    <t>&lt; 5 crore</t>
  </si>
  <si>
    <t>≥ 5crore - &lt; 10crore</t>
  </si>
  <si>
    <t xml:space="preserve">  ≥ 10 crore - &lt; 50 crore</t>
  </si>
  <si>
    <t xml:space="preserve">  ≥ 50 crore - &lt; 100 crore</t>
  </si>
  <si>
    <t>Only BSE</t>
  </si>
  <si>
    <t>Only NSE</t>
  </si>
  <si>
    <t>Only MSEI</t>
  </si>
  <si>
    <t>Both NSE and BSE</t>
  </si>
  <si>
    <t>Notes: 1. The above data includes both "no. of issues" and "Amount" raised on conversion of convertible securities issued on QIP basis. 
2. 2017-18, Includes one issue of Institutional Placement Programme (Issue Size of Rs. 873.92 crore).</t>
  </si>
  <si>
    <t>Source: BSE, NSE and MSEI.</t>
  </si>
  <si>
    <t>Year/Month</t>
  </si>
  <si>
    <t>No. of  issues</t>
  </si>
  <si>
    <t>Amount ` Crores)</t>
  </si>
  <si>
    <t>TOTAL</t>
  </si>
  <si>
    <t>No. of Issues</t>
  </si>
  <si>
    <t>Source: BSE and NSE</t>
  </si>
  <si>
    <t>$ indicates as on September 30, 2019</t>
  </si>
  <si>
    <t>BSE</t>
  </si>
  <si>
    <t>NSE</t>
  </si>
  <si>
    <t>MSEI</t>
  </si>
  <si>
    <t>No. of Trades</t>
  </si>
  <si>
    <t>Traded Value (` crore)</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</si>
  <si>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</si>
  <si>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</si>
  <si>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</si>
  <si>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</si>
  <si>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</si>
  <si>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</si>
  <si>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</si>
  <si>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</si>
  <si>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</si>
  <si>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Amount  (` crore)</t>
  </si>
  <si>
    <t>Source: Credit Rating Agencies.</t>
  </si>
  <si>
    <t>Table 15: Review of Accepted Ratings of Corporate Debt Securities (Maturity ≥ 1 year)</t>
  </si>
  <si>
    <t>Upgraded</t>
  </si>
  <si>
    <t>Downgraded</t>
  </si>
  <si>
    <t>Reaffirmed</t>
  </si>
  <si>
    <t>Rating Watch</t>
  </si>
  <si>
    <t>Withdrawn/ Suspended</t>
  </si>
  <si>
    <t>Table 16: Distribution of Turnover on Cash Segments of Stock Exchanges (`crore)</t>
  </si>
  <si>
    <t>Stock Exchanges</t>
  </si>
  <si>
    <t xml:space="preserve">Table 17: Trends in Cash Segment of BSE </t>
  </si>
  <si>
    <t xml:space="preserve">No. of Companies Listed </t>
  </si>
  <si>
    <t xml:space="preserve">No. of Companies Permitted* </t>
  </si>
  <si>
    <t xml:space="preserve">No. of companies traded </t>
  </si>
  <si>
    <t>No. of Trading Days</t>
  </si>
  <si>
    <t>No. of Trades (Lakh)</t>
  </si>
  <si>
    <t>Traded Quantity (Lakh)</t>
  </si>
  <si>
    <t>Turnover (` crore)</t>
  </si>
  <si>
    <t>Average Daily Turnover (` crore)</t>
  </si>
  <si>
    <t>Average Trade Size (`)</t>
  </si>
  <si>
    <t>Demat Securities Traded (Lakh)</t>
  </si>
  <si>
    <t>Demat Turnover (` crore)</t>
  </si>
  <si>
    <t xml:space="preserve">Market  Capitalisation (` crore) </t>
  </si>
  <si>
    <t xml:space="preserve">S&amp;P BSE Sensex </t>
  </si>
  <si>
    <t>High</t>
  </si>
  <si>
    <t>Low</t>
  </si>
  <si>
    <t>Close</t>
  </si>
  <si>
    <t>Source: BSE .</t>
  </si>
  <si>
    <t xml:space="preserve">Table 18: Trends in Cash Segment of NSE </t>
  </si>
  <si>
    <t xml:space="preserve">Nifty 50 Index </t>
  </si>
  <si>
    <t>Turnover Data compiled for all markets except auction market</t>
  </si>
  <si>
    <t>Source: NSE</t>
  </si>
  <si>
    <t>$ indicates up to September 30,2019</t>
  </si>
  <si>
    <t>No. of Companies Permitted #</t>
  </si>
  <si>
    <t>No. of Companies Traded</t>
  </si>
  <si>
    <t>Turnover (₹ crore)</t>
  </si>
  <si>
    <t>Average Daily Turnover (₹ crore)</t>
  </si>
  <si>
    <t>Demat Turnover (₹ crore)</t>
  </si>
  <si>
    <t xml:space="preserve">Market  Capitalisation (₹ crore) </t>
  </si>
  <si>
    <t xml:space="preserve">SX 50 Index </t>
  </si>
  <si>
    <t>Source: MSEI</t>
  </si>
  <si>
    <t>(Percentage share in Turnover)</t>
  </si>
  <si>
    <t>S.No</t>
  </si>
  <si>
    <t>City</t>
  </si>
  <si>
    <t>Ahmedabad</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</si>
  <si>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</si>
  <si>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</si>
  <si>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</si>
  <si>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</si>
  <si>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</si>
  <si>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</si>
  <si>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</si>
  <si>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</si>
  <si>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</si>
  <si>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</si>
  <si>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</si>
  <si>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</si>
  <si>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</si>
  <si>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</si>
  <si>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</si>
  <si>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</si>
  <si>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</si>
  <si>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</si>
  <si>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</si>
  <si>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Others</t>
  </si>
  <si>
    <t xml:space="preserve">Notes: </t>
  </si>
  <si>
    <t>1. The city-wise distribution of turnover is based on the cities uploaded in the UCC database of the Exchange for clientele trades and members registered office city for proprietary trades.</t>
  </si>
  <si>
    <t>Percentage Share in Turnover</t>
  </si>
  <si>
    <t>Proprietary</t>
  </si>
  <si>
    <t>FPIs</t>
  </si>
  <si>
    <t>Banks</t>
  </si>
  <si>
    <t xml:space="preserve">Source: BSE. </t>
  </si>
  <si>
    <t>Year /Month</t>
  </si>
  <si>
    <t xml:space="preserve">Source: NSE. </t>
  </si>
  <si>
    <t xml:space="preserve">Source: MSEI. </t>
  </si>
  <si>
    <t>Table 24: Component Stocks: S&amp;P BSE Sensex during Sep-19</t>
  </si>
  <si>
    <t>Name of Security</t>
  </si>
  <si>
    <t>Issued
Capital 
(` crore)</t>
  </si>
  <si>
    <t>Free Float
Market
Capitalisation
(` crore)</t>
  </si>
  <si>
    <t>Beta</t>
  </si>
  <si>
    <t>R 2</t>
  </si>
  <si>
    <t>HDFC BANK</t>
  </si>
  <si>
    <t>RELIANCE</t>
  </si>
  <si>
    <t>HDFC</t>
  </si>
  <si>
    <t>INFOSYS LTD</t>
  </si>
  <si>
    <t>ICICI BANK</t>
  </si>
  <si>
    <t>ITC LTD.</t>
  </si>
  <si>
    <t>TCS LTD.</t>
  </si>
  <si>
    <t>KOTAK MAH.BK</t>
  </si>
  <si>
    <t>LARSEN &amp; TOU</t>
  </si>
  <si>
    <t>AXIS BANK</t>
  </si>
  <si>
    <t>HIND UNI LT</t>
  </si>
  <si>
    <t>STATE BANK</t>
  </si>
  <si>
    <t>BAJFINANCE</t>
  </si>
  <si>
    <t>MARUTISUZUK</t>
  </si>
  <si>
    <t>INDUSIND BNK</t>
  </si>
  <si>
    <t>ASIAN PAINTS</t>
  </si>
  <si>
    <t>BHARTI ARTL</t>
  </si>
  <si>
    <t>HCL TECHNO</t>
  </si>
  <si>
    <t>MAH &amp; MAH</t>
  </si>
  <si>
    <t>NTPC LTD</t>
  </si>
  <si>
    <t>POWER GRID</t>
  </si>
  <si>
    <t>TECH MAH</t>
  </si>
  <si>
    <t>SUN PHARMA.</t>
  </si>
  <si>
    <t>ONGC CORPN</t>
  </si>
  <si>
    <t>BAJAJ AUTO</t>
  </si>
  <si>
    <t>HEROMOTOCO</t>
  </si>
  <si>
    <t>VEDL</t>
  </si>
  <si>
    <t>TATA STEEL</t>
  </si>
  <si>
    <t>TATA MOTORS</t>
  </si>
  <si>
    <t>YES BANK</t>
  </si>
  <si>
    <t>TATAMTRTDVR</t>
  </si>
  <si>
    <t>Notes: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</si>
  <si>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</si>
  <si>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</si>
  <si>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</si>
  <si>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5. The above is calculated for a month for the portfolio size of ` 5 lakh.  It is calculated for the current month.</t>
  </si>
  <si>
    <t>Source: BSE.</t>
  </si>
  <si>
    <t>Table 25: Component Stocks: Nifty 50 Index during Sep-19</t>
  </si>
  <si>
    <t>Sl. No</t>
  </si>
  <si>
    <t>Issued
Capital 
(`Crore)</t>
  </si>
  <si>
    <t>HDFC Bank Ltd.</t>
  </si>
  <si>
    <t>Reliance Industries Ltd.</t>
  </si>
  <si>
    <t>Housing Development Finance Corporation Ltd.</t>
  </si>
  <si>
    <t>Infosys Ltd.</t>
  </si>
  <si>
    <t>ICICI Bank Ltd.</t>
  </si>
  <si>
    <t>ITC Ltd.</t>
  </si>
  <si>
    <t>Tata Consultancy Services Ltd.</t>
  </si>
  <si>
    <t>Kotak Mahindra Bank Ltd.</t>
  </si>
  <si>
    <t>Larsen &amp; Toubro Ltd.</t>
  </si>
  <si>
    <t>Hindustan Unilever Ltd.</t>
  </si>
  <si>
    <t>Axis Bank Ltd.</t>
  </si>
  <si>
    <t>State Bank of India</t>
  </si>
  <si>
    <t>Bajaj Finance Ltd.</t>
  </si>
  <si>
    <t>Maruti Suzuki India Ltd.</t>
  </si>
  <si>
    <t>IndusInd Bank Ltd.</t>
  </si>
  <si>
    <t>Asian Paints Ltd.</t>
  </si>
  <si>
    <t>Bharti Airtel Ltd.</t>
  </si>
  <si>
    <t>HCL Technologies Ltd.</t>
  </si>
  <si>
    <t>Titan Company Ltd.</t>
  </si>
  <si>
    <t>Mahindra &amp; Mahindra Ltd.</t>
  </si>
  <si>
    <t>Bajaj Finserv Ltd.</t>
  </si>
  <si>
    <t>NTPC Ltd.</t>
  </si>
  <si>
    <t>Nestle India Ltd.</t>
  </si>
  <si>
    <t>Power Grid Corporation of India Ltd.</t>
  </si>
  <si>
    <t>UltraTech Cement Ltd.</t>
  </si>
  <si>
    <t>Tech Mahindra Ltd.</t>
  </si>
  <si>
    <t>Sun Pharmaceutical Industries Ltd.</t>
  </si>
  <si>
    <t>Oil &amp; Natural Gas Corporation Ltd.</t>
  </si>
  <si>
    <t>Bajaj Auto Ltd.</t>
  </si>
  <si>
    <t>Bharat Petroleum Corporation Ltd.</t>
  </si>
  <si>
    <t>Indian Oil Corporation Ltd.</t>
  </si>
  <si>
    <t>Coal India Ltd.</t>
  </si>
  <si>
    <t>Wipro Ltd.</t>
  </si>
  <si>
    <t>Hero MotoCorp Ltd.</t>
  </si>
  <si>
    <t>Britannia Industries Ltd.</t>
  </si>
  <si>
    <t>UPL Ltd.</t>
  </si>
  <si>
    <t>Dr. Reddy's Laboratories Ltd.</t>
  </si>
  <si>
    <t>Adani Ports and Special Economic Zone Ltd.</t>
  </si>
  <si>
    <t>Grasim Industries Ltd.</t>
  </si>
  <si>
    <t>Vedanta Ltd.</t>
  </si>
  <si>
    <t>Hindalco Industries Ltd.</t>
  </si>
  <si>
    <t>Tata Steel Ltd.</t>
  </si>
  <si>
    <t>GAIL (India) Ltd.</t>
  </si>
  <si>
    <t>Eicher Motors Ltd.</t>
  </si>
  <si>
    <t>JSW Steel Ltd.</t>
  </si>
  <si>
    <t>Bharti Infratel Ltd.</t>
  </si>
  <si>
    <t>Cipla Ltd.</t>
  </si>
  <si>
    <t>Tata Motors Ltd.</t>
  </si>
  <si>
    <t>Zee Entertainment Enterprises Ltd.</t>
  </si>
  <si>
    <t>Yes Bank Ltd.</t>
  </si>
  <si>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</si>
  <si>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</si>
  <si>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t>5. Impact Cost for Nifty 50 is for a portfolio of Rs. 50 Lakhs  and is weightage average impact cost.</t>
  </si>
  <si>
    <t>Source: NSE.</t>
  </si>
  <si>
    <t>S.No.</t>
  </si>
  <si>
    <t>Issued Capital     (₹ crore)</t>
  </si>
  <si>
    <t>Free Float Market Capitalisation (₹ crore)</t>
  </si>
  <si>
    <t>R2</t>
  </si>
  <si>
    <t>HDFCBANK</t>
  </si>
  <si>
    <t>Na</t>
  </si>
  <si>
    <t>INFY</t>
  </si>
  <si>
    <t>ICICIBANK</t>
  </si>
  <si>
    <t>ITC</t>
  </si>
  <si>
    <t>TCS</t>
  </si>
  <si>
    <t>KOTAKBANK</t>
  </si>
  <si>
    <t>LT</t>
  </si>
  <si>
    <t>AXISBANK</t>
  </si>
  <si>
    <t>HINDUNILVR</t>
  </si>
  <si>
    <t>SBIN</t>
  </si>
  <si>
    <t>MARUTI</t>
  </si>
  <si>
    <t>INDUSINDBK</t>
  </si>
  <si>
    <t>ASIANPAINT</t>
  </si>
  <si>
    <t>BHARTIARTL</t>
  </si>
  <si>
    <t>HCLTECH</t>
  </si>
  <si>
    <t>TITAN</t>
  </si>
  <si>
    <t>M&amp;M</t>
  </si>
  <si>
    <t>NTPC</t>
  </si>
  <si>
    <t>POWERGRID</t>
  </si>
  <si>
    <t>TECHM</t>
  </si>
  <si>
    <t>SUNPHARMA</t>
  </si>
  <si>
    <t>ONGC</t>
  </si>
  <si>
    <t>WIPRO</t>
  </si>
  <si>
    <t>BPCL</t>
  </si>
  <si>
    <t>COALINDIA</t>
  </si>
  <si>
    <t>IOC</t>
  </si>
  <si>
    <t>BAJAJ-AUTO</t>
  </si>
  <si>
    <t>DRREDDY</t>
  </si>
  <si>
    <t>ADANIPORTS</t>
  </si>
  <si>
    <t>GRASIM</t>
  </si>
  <si>
    <t>HINDALCO</t>
  </si>
  <si>
    <t>TATASTEEL</t>
  </si>
  <si>
    <t>EICHERMOT</t>
  </si>
  <si>
    <t>TATAMOTORS</t>
  </si>
  <si>
    <t>YESBANK</t>
  </si>
  <si>
    <t>1. Market Cap, Beta &amp; R2 as on the last day of the month</t>
  </si>
  <si>
    <t>2. Beta &amp; R2 are calculated for the trailing 12 months</t>
  </si>
  <si>
    <t>3. Volatility for the current month</t>
  </si>
  <si>
    <t xml:space="preserve">4. *Since there is no trading in the SX40 constituents, the Impact Cost for the given stocks is NIL. </t>
  </si>
  <si>
    <t>Source: MSEI.</t>
  </si>
  <si>
    <t>Table 27: Advances/Declines in Cash Segment of BSE, NSE and MSEI</t>
  </si>
  <si>
    <t>Advances</t>
  </si>
  <si>
    <t>Declines</t>
  </si>
  <si>
    <t>Advance/Decline Ratio</t>
  </si>
  <si>
    <t xml:space="preserve">Note: Advance/Decline is calculated based on the average price methodology.                                                                           </t>
  </si>
  <si>
    <t>Table 28: Trading Frequency in Cash Segment of BSE, NSE and MSEI</t>
  </si>
  <si>
    <t>Month</t>
  </si>
  <si>
    <t>No. of Companies Listed</t>
  </si>
  <si>
    <t>BSE Sensex</t>
  </si>
  <si>
    <t>BSE 100</t>
  </si>
  <si>
    <t>BSE 500</t>
  </si>
  <si>
    <t>Nifty 50</t>
  </si>
  <si>
    <t>Nifty Next 50</t>
  </si>
  <si>
    <t>Nifty 500</t>
  </si>
  <si>
    <t>SX40</t>
  </si>
  <si>
    <t xml:space="preserve">Note: Volatility is calculated as the standard deviation of the natural log of daily returns in indices for the respective period. </t>
  </si>
  <si>
    <t>Source: BSE, MSEI and NSE.</t>
  </si>
  <si>
    <t>Top</t>
  </si>
  <si>
    <t>5</t>
  </si>
  <si>
    <t>10</t>
  </si>
  <si>
    <t>25</t>
  </si>
  <si>
    <t>50</t>
  </si>
  <si>
    <t>100</t>
  </si>
  <si>
    <t>Securities</t>
  </si>
  <si>
    <t>Members</t>
  </si>
  <si>
    <t>Notes: 1. Data for Top N scrips has been compiled for all markets except Auction market &amp; Retail Debt Market and includes series EQ, BE,BT, BL and IL.</t>
  </si>
  <si>
    <t>Year /  Month</t>
  </si>
  <si>
    <t>No. of Trades(Lakh)</t>
  </si>
  <si>
    <t>Traded Quantity   (Lakh)</t>
  </si>
  <si>
    <t>Delivered Quantity   (Lakh)</t>
  </si>
  <si>
    <t>Delivered Value   (` crore)</t>
  </si>
  <si>
    <t>Delivered Quantity in Demat Mode (Lakh)</t>
  </si>
  <si>
    <t>Delivered Value in Demat Mode     (` crore)</t>
  </si>
  <si>
    <t>Short Delivery (Auctioned quantity) (Lakh)</t>
  </si>
  <si>
    <t>Funds Pay-in (` crore)</t>
  </si>
  <si>
    <t>Securities Pay-in (` crore)</t>
  </si>
  <si>
    <t>Settlement Guarantee Fund (`crore)</t>
  </si>
  <si>
    <t>Delivered Value      (` crore)</t>
  </si>
  <si>
    <t>Settlement Statistics for settlement type N, excluding CM Series IL &amp; BL</t>
  </si>
  <si>
    <t>Month Sorting</t>
  </si>
  <si>
    <t>Delivered Value      (₹ crore)</t>
  </si>
  <si>
    <t>Delivered Value in Demat Mode     (₹ crore)</t>
  </si>
  <si>
    <t>Funds Pay-in (₹ crore)</t>
  </si>
  <si>
    <t>Securities Pay-in (₹ crore)</t>
  </si>
  <si>
    <t>Settlement Guarantee Fund(₹ crore)</t>
  </si>
  <si>
    <t>Year/     Month</t>
  </si>
  <si>
    <t>Index Futures</t>
  </si>
  <si>
    <t>Stock Futures</t>
  </si>
  <si>
    <t>Index Options</t>
  </si>
  <si>
    <t>Stock Options</t>
  </si>
  <si>
    <t>Open Interest at the end of Month</t>
  </si>
  <si>
    <t>Call</t>
  </si>
  <si>
    <t>Put</t>
  </si>
  <si>
    <t>No. of
Contracts</t>
  </si>
  <si>
    <t>Turnover
(` crore)</t>
  </si>
  <si>
    <t>No. of
contracts</t>
  </si>
  <si>
    <t>Note: 1. Notional Turnover = (Strike Price + Premium) * Quantity.</t>
  </si>
  <si>
    <t xml:space="preserve">Table 35: Trends in Equity Derivatives Segment at NSE (Turnover in Notional Value) </t>
  </si>
  <si>
    <t>Table 36: Settlement Statistics in Equity Derivatives Segment at BSE and NSE (` crore)</t>
  </si>
  <si>
    <t>Index/Stock
Futures</t>
  </si>
  <si>
    <t>Index/Stock
Options</t>
  </si>
  <si>
    <t>Settlement
Gurantee
Fund</t>
  </si>
  <si>
    <t>MTM
Settlement</t>
  </si>
  <si>
    <t>Final
Settlement</t>
  </si>
  <si>
    <t>Premium
Settlement</t>
  </si>
  <si>
    <t>Exercise
Settlement</t>
  </si>
  <si>
    <t>Percentage Share in Open Interest</t>
  </si>
  <si>
    <t>Pro</t>
  </si>
  <si>
    <t>FPI</t>
  </si>
  <si>
    <t>Turnover (in Percentage)</t>
  </si>
  <si>
    <t>BSE 30 SENSEX</t>
  </si>
  <si>
    <t>BSE SENSEX 50</t>
  </si>
  <si>
    <t>BSE BANKEX</t>
  </si>
  <si>
    <t>BSE OIL &amp; GAS INDEX</t>
  </si>
  <si>
    <t>BSE TECK INDEX</t>
  </si>
  <si>
    <t>BSE100</t>
  </si>
  <si>
    <t>HANG SENG Index Futures</t>
  </si>
  <si>
    <t>MICEX Index Futures</t>
  </si>
  <si>
    <t>FTSE/JSE Top 40 Futures</t>
  </si>
  <si>
    <t>IBOVESPA Futures</t>
  </si>
  <si>
    <t>NIFTY</t>
  </si>
  <si>
    <t>NIFTYIT</t>
  </si>
  <si>
    <t>BANKNIFTY</t>
  </si>
  <si>
    <t>NIFTYMID50</t>
  </si>
  <si>
    <t>NIFTYPSE</t>
  </si>
  <si>
    <t>NIFTYINFRA</t>
  </si>
  <si>
    <t>FTSE100</t>
  </si>
  <si>
    <t>S&amp;P500</t>
  </si>
  <si>
    <t>DJIA</t>
  </si>
  <si>
    <t>India VIX</t>
  </si>
  <si>
    <t>NIFTYCPSE</t>
  </si>
  <si>
    <t>Currency Futures</t>
  </si>
  <si>
    <t>Currency  Options</t>
  </si>
  <si>
    <t>Open Interest at the end of  the Month</t>
  </si>
  <si>
    <t>No. of Contracts</t>
  </si>
  <si>
    <t xml:space="preserve">No. of Contracts </t>
  </si>
  <si>
    <t>Value 
(` crore)</t>
  </si>
  <si>
    <t>Source: BSE</t>
  </si>
  <si>
    <t>No. of Trading  Days</t>
  </si>
  <si>
    <t>Currency Options</t>
  </si>
  <si>
    <t>Open Interest at the
end of Month</t>
  </si>
  <si>
    <t>Value
(` crore)</t>
  </si>
  <si>
    <t>Notes: 1. Trading Value :- For Futures, Value of contract = Traded Qty*Traded Price. 2. For Options, Value of contract = Traded Qty*(Strike Price+Traded Premium)</t>
  </si>
  <si>
    <t>Table 44: Settlement Statistics of Currency Derivatives Segment (` crore)</t>
  </si>
  <si>
    <t>Currency
Futures</t>
  </si>
  <si>
    <t>Open Interest as on last day of the month (in lots)</t>
  </si>
  <si>
    <t>USDINR</t>
  </si>
  <si>
    <t>EURINR</t>
  </si>
  <si>
    <t>GBPINR</t>
  </si>
  <si>
    <t>JPYINR</t>
  </si>
  <si>
    <t>EURUSD</t>
  </si>
  <si>
    <t>GBPUSD</t>
  </si>
  <si>
    <t>USDJPY</t>
  </si>
  <si>
    <t>2018-2019</t>
  </si>
  <si>
    <t>1. USDINR includes Futures and options both other currencys have only futures till February 26, 2018.</t>
  </si>
  <si>
    <t>2. All Products include both Futures &amp; options from February 27, 2018 onwards.</t>
  </si>
  <si>
    <t>3. EURUSD, GBPUSD, USDJPY wer launched in Feb 2018</t>
  </si>
  <si>
    <t>Turnover ( ` crore)</t>
  </si>
  <si>
    <t>Open Interest as on last day of the month ( in lots)</t>
  </si>
  <si>
    <t>1. Cross Currency was introduced wef Feb 27, 2018</t>
  </si>
  <si>
    <t>2. Options contracts on EURINR,GBPINR,JPYINR were introduced wef Feb 27, 2018</t>
  </si>
  <si>
    <t>Table 47:  Instrument-wise Turnover in Currency Derivative Segment of MSEI</t>
  </si>
  <si>
    <t>Open Interest as on last day of the month
(in lots)</t>
  </si>
  <si>
    <t>Data includes Notional Value for Options</t>
  </si>
  <si>
    <t>Excludes data of Interest Rate Futures</t>
  </si>
  <si>
    <t>Table 48: Maturity-wise Turnover in Currency Derivative Segment of BSE (` crore)</t>
  </si>
  <si>
    <t>1 Month</t>
  </si>
  <si>
    <t>2 Month</t>
  </si>
  <si>
    <t>3 Month</t>
  </si>
  <si>
    <t>&gt; 3 Months</t>
  </si>
  <si>
    <t>Table 49: Maturity-wise Turnover in Currency Derivative Segment of NSE  (` crore)</t>
  </si>
  <si>
    <t>Currency Future</t>
  </si>
  <si>
    <t xml:space="preserve">2 Month   </t>
  </si>
  <si>
    <t>Table 50: Maturity-wise Turnover in Currency Derivative Segment of MSEI (` crore)</t>
  </si>
  <si>
    <t>Interest Rate Futures</t>
  </si>
  <si>
    <t>Open Interest at
the end of</t>
  </si>
  <si>
    <t>Traded Value 
(` crore)</t>
  </si>
  <si>
    <t>Physical Delivery Settlement</t>
  </si>
  <si>
    <t>Gross Purchase (` crore)</t>
  </si>
  <si>
    <t>Gross Sales (` crores)</t>
  </si>
  <si>
    <t>Net Investment (` crores)</t>
  </si>
  <si>
    <t>Net Investment (US' $ mn.)</t>
  </si>
  <si>
    <t>Cumulative Net Investment (US $ mn.)</t>
  </si>
  <si>
    <t>2019-2020$</t>
  </si>
  <si>
    <t>Source: NSDL, CDSL</t>
  </si>
  <si>
    <t>Table 54: Notional Value of Offshore Derivative Instruments (ODIs) compared to Assets Under Custody (AUC) of FPIs/Deemed FPIs (` crore)</t>
  </si>
  <si>
    <t xml:space="preserve">Notional value of ODIs on Equity, Debt &amp; Derivatives </t>
  </si>
  <si>
    <t xml:space="preserve">Notional value of ODIs on Equity &amp; Debt  excluding Derivatives </t>
  </si>
  <si>
    <t>Assets Under Custody of FPIs/Deemed FPIs</t>
  </si>
  <si>
    <t>Notional value of ODIs on Equity, Debt &amp; Derivatives as % of  Assets Under Custody of FPIs/Deemed FPIs</t>
  </si>
  <si>
    <t>Notional value of ODIs on Equity &amp; Debt  excluding Derivatives as % of  Assets Under Custody of FPIs/Deemed FPIs</t>
  </si>
  <si>
    <t>Notes: 1. Figures are compiled based on reports submitted by FPIs/deemed FPIs issuing ODIs. 2. Column 4 Figures are compiled on the basis of reports submitted by custodians &amp; does not includes positions taken by FPIs/deemed FPIs in derivatives. 3. The total value of ODIs excludes the unhedged positions &amp; portfolio hedging positions taken by the FPIs/deemed FPIs issuing ODIs.</t>
  </si>
  <si>
    <t>Type of Client</t>
  </si>
  <si>
    <t xml:space="preserve">FPIs </t>
  </si>
  <si>
    <t>Foreign
Depositories</t>
  </si>
  <si>
    <t>FDI
Investments</t>
  </si>
  <si>
    <t>Foreign
Venture
Capital
Investments</t>
  </si>
  <si>
    <t>OCBs</t>
  </si>
  <si>
    <t>NRIs</t>
  </si>
  <si>
    <t>Mutual
Funds</t>
  </si>
  <si>
    <t>Corporates</t>
  </si>
  <si>
    <t>Insurance
Companies</t>
  </si>
  <si>
    <t>Local
Pension
Funds</t>
  </si>
  <si>
    <t>Financial
Institutions</t>
  </si>
  <si>
    <t>No.</t>
  </si>
  <si>
    <t>APR-19</t>
  </si>
  <si>
    <t>MAY-19</t>
  </si>
  <si>
    <t>JUN-19</t>
  </si>
  <si>
    <t>JUL-19</t>
  </si>
  <si>
    <t>AUG-19</t>
  </si>
  <si>
    <t>SEP-19</t>
  </si>
  <si>
    <t xml:space="preserve">Notes: 1. With the commencement of FPI Regime from June 1, 2014, the erstwhile FIIs, Sub Accounts and QFIs are merged into a new investor class termed as .Foreign Portfolio Investors (FPIs).. </t>
  </si>
  <si>
    <t>2. "Others" include Portfolio manager, partnership firm, trusts, depository receipts, AIFs, FCCB, HUFs, Brokers etc.</t>
  </si>
  <si>
    <t>Source: Custodians.</t>
  </si>
  <si>
    <t>Table 56: Trends in Resource Mobilization by Mutual Funds (` crore)</t>
  </si>
  <si>
    <t>Gross Mobilisation</t>
  </si>
  <si>
    <t>Redemption</t>
  </si>
  <si>
    <t>Net Inflow/ Outflow</t>
  </si>
  <si>
    <t>Assets at the
End of
Period</t>
  </si>
  <si>
    <t>Pvt. Sector</t>
  </si>
  <si>
    <t>Public Sector</t>
  </si>
  <si>
    <t>Year/  Month</t>
  </si>
  <si>
    <t>Gross Purchases</t>
  </si>
  <si>
    <t>Gross Sales</t>
  </si>
  <si>
    <t>Net Purchases /Sales</t>
  </si>
  <si>
    <t>Net purchases /Sale</t>
  </si>
  <si>
    <t>Particulars</t>
  </si>
  <si>
    <t>Discretionary</t>
  </si>
  <si>
    <t>Non-Discretionary</t>
  </si>
  <si>
    <t>Advisory</t>
  </si>
  <si>
    <t>No. of Clients</t>
  </si>
  <si>
    <t>AUM (` crore)</t>
  </si>
  <si>
    <t>Listed Equity</t>
  </si>
  <si>
    <t>Unlisted Equity</t>
  </si>
  <si>
    <t>Plain Debt</t>
  </si>
  <si>
    <t>Structured Debt</t>
  </si>
  <si>
    <t>Equity Derivatives</t>
  </si>
  <si>
    <t>Parameter</t>
  </si>
  <si>
    <t>Unit</t>
  </si>
  <si>
    <t>NSDL</t>
  </si>
  <si>
    <t>CDSL</t>
  </si>
  <si>
    <t>Sep-18</t>
  </si>
  <si>
    <t>% Change during the year</t>
  </si>
  <si>
    <t>% Change during the month</t>
  </si>
  <si>
    <t>Number of companies signed up to make their shares available for dematerialization</t>
  </si>
  <si>
    <t>Number</t>
  </si>
  <si>
    <t>Number of Depository Participants (registered)</t>
  </si>
  <si>
    <t>Number of Stock Exchanges (connected)</t>
  </si>
  <si>
    <t>Number of Investors Accounts</t>
  </si>
  <si>
    <t>Lakh</t>
  </si>
  <si>
    <t>Quantity of Shares dematerialized</t>
  </si>
  <si>
    <t>Crore</t>
  </si>
  <si>
    <t>Value of Shares dematerialized</t>
  </si>
  <si>
    <t>Quantity of Securities dematerialized #</t>
  </si>
  <si>
    <t>Value of Securities dematerialized #</t>
  </si>
  <si>
    <t>Quantity of shares settled during the month</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</si>
  <si>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</si>
  <si>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</si>
  <si>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</si>
  <si>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</si>
  <si>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Source: NSDL and CDSL.</t>
  </si>
  <si>
    <t>Companies Live</t>
  </si>
  <si>
    <t>DPs Live</t>
  </si>
  <si>
    <t>DPs
Locations</t>
  </si>
  <si>
    <t>Demat 
Quantity 
(million securities)</t>
  </si>
  <si>
    <t>Demat Value (` crore)</t>
  </si>
  <si>
    <t>Demat Value  (` crore)</t>
  </si>
  <si>
    <t>Notes : 1. For CDSL, the current and historical data of Companies Live has been revised to exclude MF schemes count. 2. The Companies Live figure  includes only the number of mutual fund companies and not the mutual fund schemes. 3. DPs Locations represents the total live (main DPs and branch DPs as well as non-live (back office connected collection centres).</t>
  </si>
  <si>
    <t>* Includes Nine Participants which are under closure/termination process and SEBI registration is not yet cancelled/suspended</t>
  </si>
  <si>
    <t>Unlisted</t>
  </si>
  <si>
    <t>No.of issuers debt/Companies(equity)</t>
  </si>
  <si>
    <t>(numbers)</t>
  </si>
  <si>
    <t>No.of Active Instruments</t>
  </si>
  <si>
    <t>Demat Quantity</t>
  </si>
  <si>
    <t>(lakhs)</t>
  </si>
  <si>
    <t>Demat Value</t>
  </si>
  <si>
    <t>(Rs.Crore)</t>
  </si>
  <si>
    <t>Quantity settled during the month</t>
  </si>
  <si>
    <t>(Lakh)</t>
  </si>
  <si>
    <t>Value Settled during the month</t>
  </si>
  <si>
    <t>(Rs.Crores)</t>
  </si>
  <si>
    <t>No. of Issuers (Debt) / Companies (Equity)</t>
  </si>
  <si>
    <t>No. of Active Instruments</t>
  </si>
  <si>
    <t>(lakh)</t>
  </si>
  <si>
    <t>(Rs.crore)</t>
  </si>
  <si>
    <t xml:space="preserve">Note: The categories included in Others are Preference Shares, Mutual Fund Units, Warrants, PTCs, Treasury Bills, CPs, CDs and Government Securities. </t>
  </si>
  <si>
    <t>Name of the Commodity</t>
  </si>
  <si>
    <t>Gold</t>
  </si>
  <si>
    <t>Silver</t>
  </si>
  <si>
    <t>Copper</t>
  </si>
  <si>
    <t>Cotton</t>
  </si>
  <si>
    <t>Turmeric</t>
  </si>
  <si>
    <t>Call Money Rate (Weighted Average)</t>
  </si>
  <si>
    <t>91-Day-Treasury Bill (Primary Yield)</t>
  </si>
  <si>
    <t>8.95/9.40</t>
  </si>
  <si>
    <t xml:space="preserve">Term Deposit Rate &gt; 1 year (Maximum) </t>
  </si>
  <si>
    <t>6.25/7.50</t>
  </si>
  <si>
    <t>6.25/7.30</t>
  </si>
  <si>
    <t>6.35/7.10</t>
  </si>
  <si>
    <t>6.25/7.00</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</si>
  <si>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</si>
  <si>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</si>
  <si>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</si>
  <si>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</si>
  <si>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</si>
  <si>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</si>
  <si>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</si>
  <si>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</si>
  <si>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t>
  </si>
  <si>
    <t>Wholesale Price Index (2011-12=100)</t>
  </si>
  <si>
    <t>NA</t>
  </si>
  <si>
    <t>Consumer Price Index (2012 =100)</t>
  </si>
  <si>
    <t>General</t>
  </si>
  <si>
    <t>Mining</t>
  </si>
  <si>
    <t>Manufacturing</t>
  </si>
  <si>
    <t>Electricity</t>
  </si>
  <si>
    <t>X. External Sector Indicators (USD million)</t>
  </si>
  <si>
    <t xml:space="preserve">Exports </t>
  </si>
  <si>
    <t>Imports</t>
  </si>
  <si>
    <t>Trade Balance</t>
  </si>
  <si>
    <t>! First revised estimates of national income, consumption expenditure, saving and capital formation for 2017-18 dated, 31.01.2019</t>
  </si>
  <si>
    <t>Data for CPI, WPI, IIP and External sector have been complied based on available information.</t>
  </si>
  <si>
    <t>Source :  RBI, FBIL,  MOSPI,  Ministry of Commerce &amp; Industry, Office of the Economic Adviser.</t>
  </si>
  <si>
    <t>Table 1 : SEBI Registered Market Intermediaries/Institutions</t>
  </si>
  <si>
    <t>Table 4 : Substantial Acquisition of Shares and Takeovers</t>
  </si>
  <si>
    <t>Table 5 : Capital Raised from the Primary Market through  Public and Rights Issues</t>
  </si>
  <si>
    <t>Table 6 : Issues Listed on SME Platform</t>
  </si>
  <si>
    <t>Table 7 : Industry-wise Classification of Capital Raised through Public and Rights Issues (Equity)</t>
  </si>
  <si>
    <t>Table 8 : Sector-wise and Region-wise Distribution of Capital Mobilised through Public and Rights Issues (Equity)</t>
  </si>
  <si>
    <t>Table 9 : Size-wise Classification of Capital Raised through Public and Rights Issues (Equity)</t>
  </si>
  <si>
    <t>Table 10 : Capital Raised by Listed Companies from the Primary Market through QIPs</t>
  </si>
  <si>
    <t>Table 11 : Preferential Allotments Listed at BSE and NSE</t>
  </si>
  <si>
    <t>Table 12 : Private Placement of Corporate Debt Reported to BSE and NSE</t>
  </si>
  <si>
    <t>Table 13 : Trading in the Corporate Debt Market</t>
  </si>
  <si>
    <t>Table 14 : Ratings Assigned for Long-term Corporate Debt Securities (Maturity ≥ 1 year)</t>
  </si>
  <si>
    <t>Table 15 : Review of Accepted Ratings of Corporate Debt Securities (Maturity ≥ 1 year)</t>
  </si>
  <si>
    <t>Table 16 : Distribution of Turnover on Cash Segments  (₹crore)</t>
  </si>
  <si>
    <t>Table 17 : Trends in Cash Segment of BSE</t>
  </si>
  <si>
    <t>Table 18 : Trends in Cash Segment of NSE</t>
  </si>
  <si>
    <t>Table 19 : Trends in Cash Segment of MSEI</t>
  </si>
  <si>
    <t>Table 20 : City-wise Distribution of Turnover on Cash Segments</t>
  </si>
  <si>
    <t>Table 21 : Category-wise Share of Turnover in Cash Segment of BSE</t>
  </si>
  <si>
    <t>Table 22 : Category-wise Share of Turnover in Cash Segment of NSE</t>
  </si>
  <si>
    <t>Table 23 : Category-wise Share of Turnover in Cash Segment of MSEI</t>
  </si>
  <si>
    <t>Table 27 : Advances/Declines in Cash Segment of BSE, NSE and MSEI</t>
  </si>
  <si>
    <t>Table 28 : Trading Frequency in Cash Segment of BSE, NSE and MSEI</t>
  </si>
  <si>
    <t>Table 29 : Daily Volatility of Major Indices  (Per cent)</t>
  </si>
  <si>
    <t>Table 30 : Per centage Share of Top ‘N’ Securities/Members in Turnover of Cash Segment  (Per cent)</t>
  </si>
  <si>
    <t>Table 31 : Settlement Statistics for Cash Segment of ICCL</t>
  </si>
  <si>
    <t>Table 32 : Settlement Statistics for Cash Segment of NSCCL</t>
  </si>
  <si>
    <t>Table 33 : Settlement Statistics for Cash Segment of MCCIL</t>
  </si>
  <si>
    <t>Table 34 : Trends in Equity Derivatives Segment at BSE (Turnover in Notional Value)</t>
  </si>
  <si>
    <t>Table 35 : Trends in Equity Derivatives Segment at NSE (Turnover in Notional Value)</t>
  </si>
  <si>
    <t>Table 36 : Settlement Statistics in Equity Derivatives Segment at ICCL and NSCCL (₹ crore)</t>
  </si>
  <si>
    <t>Table 37 : Category-wise Share of Turnover &amp; Open Interest in Equity Derivative Segment of BSE</t>
  </si>
  <si>
    <t>Table 38 : Category-wise Share of Turnover &amp; Open Interest in Equity Derivative Segment of NSE</t>
  </si>
  <si>
    <t>Table 39 : Instrument-wise Turnover in Index Derivatives at BSE</t>
  </si>
  <si>
    <t>Table 40 : Instrument-wise Turnover in Index Derivatives at NSE</t>
  </si>
  <si>
    <t>Table 41 : Trends in Currency Derivatives Segment at BSE</t>
  </si>
  <si>
    <t>Table 42 : Trends in Currency Derivatives Segment at NSE</t>
  </si>
  <si>
    <t>Table 43 : Trends in Currency Derivatives Segment at MSEI</t>
  </si>
  <si>
    <t>Table 44 : Settlement Statistics of Currency Derivatives Segment (₹ crore)</t>
  </si>
  <si>
    <t>Table 45 : Instrument-wise Turnover in Currency Derivative Segment of BSE</t>
  </si>
  <si>
    <t>Table 46 : Instrument-wise Turnover in Currency Derivatives of NSE</t>
  </si>
  <si>
    <t>Table 47 : Instrument-wise Turnover in Currency Derivative Segment of MSEI</t>
  </si>
  <si>
    <t>Table 48 : Maturity-wise Turnover in Currency Derivative Segment of BSE (₹ crore)</t>
  </si>
  <si>
    <t>Table 49 : Maturity-wise Turnover in Currency Derivative Segment of NSE  (₹ crore)</t>
  </si>
  <si>
    <t>Table 50 : Maturity-wise Turnover in Currency Derivative Segment of MSEI (₹ crore)</t>
  </si>
  <si>
    <t>Table 51 : Trading Statistics of Interest Rate Futures at BSE and NSE</t>
  </si>
  <si>
    <t>Table 52 : Settlement Statistics in Interest Rate Futures at BSE and NSE (₹ crore)</t>
  </si>
  <si>
    <t>Table 53 : Trends in Foreign Portfolio Investment</t>
  </si>
  <si>
    <t>Table 54 : Notional Value of Offshore Derivative Instruments (ODIs) compared to Assets Under Custody (AUC) of FPIs/Deemed FPIs (₹ crore)</t>
  </si>
  <si>
    <t>Table 55 : Assets under the Custody of Custodians</t>
  </si>
  <si>
    <t>Table 56 : Trends in Resource Mobilization by Mutual Funds (₹ crore)</t>
  </si>
  <si>
    <t>Table 57 : Status of Mutual Funds Industry in India</t>
  </si>
  <si>
    <t>Table 58 : Trends in Transactions on Stock Exchanges by Mutual Funds (₹crore)</t>
  </si>
  <si>
    <t>Table 59 : Assets Under Management by Portfolio Managers</t>
  </si>
  <si>
    <t>Table 61 : Progress of Dematerialisation at NSDL and CDSL (Listed and Unlisted Companies)</t>
  </si>
  <si>
    <t>Table 64 : Number of commodities permitted and traded at exchanges</t>
  </si>
  <si>
    <t>Table 65 : Trends in commodity indices</t>
  </si>
  <si>
    <t>Table 66 : Trends in commodity derivatives at MCX</t>
  </si>
  <si>
    <t>Table 67 : Trends in commodity derivatives at NCDEX</t>
  </si>
  <si>
    <t>Table 68 : Trends in commodity derivatives at ICEX</t>
  </si>
  <si>
    <t>Table 69 : Trends in commodity derivatives at BSE</t>
  </si>
  <si>
    <t>Table 70 : Trends in commodity derivatives at NSE</t>
  </si>
  <si>
    <t>Table 71 : Participant-wise percentage share of turnover at MCX, NCDEX, ICEX, BSE and NSE</t>
  </si>
  <si>
    <t>Table 72 : Commodity-wise monthly turnover and trading volume at MCX</t>
  </si>
  <si>
    <t>Table 73 : Commodity-wise monthly turnover and trading volume at NCDEX</t>
  </si>
  <si>
    <t>Table 74 : Commodity-wise monthly turnover and trading volume at ICEX, BSE and NSE</t>
  </si>
  <si>
    <t>Table 75 : Macro Economic Indicators</t>
  </si>
  <si>
    <t xml:space="preserve">Bulletin Reports Summary for Sept-19              </t>
  </si>
  <si>
    <t>Table 2 : Company-Wise Capital Raised through Public and Rights Issues (Equity) during Sept 2019</t>
  </si>
  <si>
    <t>Table 3 : Open Offers under SEBI Takeover Code closed during Sept 2019</t>
  </si>
  <si>
    <t>Table 24 : Component Stocks: S&amp;P BSE Sensex during Sept 2019</t>
  </si>
  <si>
    <t>Table 25 : Component Stocks: Nifty 50 Index during Sept 2019</t>
  </si>
  <si>
    <t>Table 26 : Component Stocks: SX40 Index durinh Sept 2019</t>
  </si>
  <si>
    <t>Table 60 : Progress Report of NSDL &amp; CDSL as on end of Sept 2019 (Listed Companies)</t>
  </si>
  <si>
    <t>Table 62 : Depository Statistics as on Sept 2019</t>
  </si>
  <si>
    <t>SME IPO</t>
  </si>
  <si>
    <t>Table 2: Company-Wise Capital Raised through Public and Rights Issues (Equity) during Sept 2019</t>
  </si>
  <si>
    <t>MR. SHRIKANT BHANGDIYA, MRS. AARTI SHRIKANT BHANGDIYA, MRS. MEGHA MITESHKUMAR BHANGDIYA, MRS. SONAL KIRTIKUMAR BHANGDIYA, MRS. MANISH OMPRAKASH MANIYAR</t>
  </si>
  <si>
    <t>S R K INDUSTRIES LIMITED</t>
  </si>
  <si>
    <t>RATANCHAND DESHMAL JAIN</t>
  </si>
  <si>
    <t>LINDE INDIA LIMITED</t>
  </si>
  <si>
    <t>The BOC GROUP LIMITED</t>
  </si>
  <si>
    <t>GARV INDUSTRIES LIMITED</t>
  </si>
  <si>
    <t>SWARANJEET SINGHSAYAL,RUBALJEET SINGH SAYAL</t>
  </si>
  <si>
    <t>S.I. CAPITAL &amp; FINANCE SERVICES LTD</t>
  </si>
  <si>
    <t>SHAREWEALTH SECURITIES LIMITED</t>
  </si>
  <si>
    <t>OVERSEAS SYNTHETICS LTD.</t>
  </si>
  <si>
    <t>MR.VIJAY DHAWANGALE, MRS. SONA DHAWANGALE</t>
  </si>
  <si>
    <t>INTERNATIONAL PAPER APPM LIMITED</t>
  </si>
  <si>
    <t>WEST COAST PAPER MILLS LIMITED</t>
  </si>
  <si>
    <t>PULSAR INTERNATIONAL LTD</t>
  </si>
  <si>
    <t>BLUEROCK INVESTMENT QUOTIENT LLP</t>
  </si>
  <si>
    <t xml:space="preserve">Table 5:  Capital Raised from the Primary Market through  Public and Rights Issues </t>
  </si>
  <si>
    <t>Total (Equity + Debt)</t>
  </si>
  <si>
    <t>Equity Issue</t>
  </si>
  <si>
    <t>Bond Issue</t>
  </si>
  <si>
    <t>Amount  (₹crore)</t>
  </si>
  <si>
    <t>Amount (₹ crore)</t>
  </si>
  <si>
    <t>1. Equity public issues also includes issues listed on SME platform.</t>
  </si>
  <si>
    <t>2. Since April 2018, the equity issue is categorised based on their respective closing dates. Prior to April 2018, it was  classified based on opening date of the issue.</t>
  </si>
  <si>
    <t>Table 6:  Issues Listed on SME Platform</t>
  </si>
  <si>
    <t>Table 7:  Industry-wise Classification of Capital Raised through Public and Rights Issues (Equity)</t>
  </si>
  <si>
    <t>Amount (₹crore)</t>
  </si>
  <si>
    <t>Airlines</t>
  </si>
  <si>
    <t> 0</t>
  </si>
  <si>
    <t>Automobiles</t>
  </si>
  <si>
    <t>Banks/FIs</t>
  </si>
  <si>
    <t>Cement/ Constructions</t>
  </si>
  <si>
    <t>Chemical</t>
  </si>
  <si>
    <t>Consumer Services</t>
  </si>
  <si>
    <t>Electronic Equipments/ Products</t>
  </si>
  <si>
    <t>Engineering</t>
  </si>
  <si>
    <t>Entertainment</t>
  </si>
  <si>
    <t>Finance</t>
  </si>
  <si>
    <t>Food processing</t>
  </si>
  <si>
    <t>Healthcare</t>
  </si>
  <si>
    <t>Hotels</t>
  </si>
  <si>
    <t>Info Tech</t>
  </si>
  <si>
    <t>Insurance</t>
  </si>
  <si>
    <t>0 </t>
  </si>
  <si>
    <t>Oil &amp; Natural Gas</t>
  </si>
  <si>
    <t>Plastic</t>
  </si>
  <si>
    <t>Power</t>
  </si>
  <si>
    <t>Printing</t>
  </si>
  <si>
    <t>Roads &amp; Highways</t>
  </si>
  <si>
    <t>Telecom</t>
  </si>
  <si>
    <t>Textile</t>
  </si>
  <si>
    <t>Miscellaneous</t>
  </si>
  <si>
    <t>Table 8:  Sector-wise and Region-wise Distribution of Capital Mobilised through Public and Rights Issues (Equity)</t>
  </si>
  <si>
    <t>Amount (₹Crores)</t>
  </si>
  <si>
    <t>Amount (₹ Crores)</t>
  </si>
  <si>
    <t>Table 9:  Size-wise Classification of Capital Raised through Public and Rights Issues (Equity)</t>
  </si>
  <si>
    <t xml:space="preserve">  ≥ 100 crore - &lt; 500 crore</t>
  </si>
  <si>
    <t>&gt;=500 crore</t>
  </si>
  <si>
    <t xml:space="preserve">No. of Trades </t>
  </si>
  <si>
    <t xml:space="preserve">Table 20: City-wise Distribution of Turnover on Cash Segments </t>
  </si>
  <si>
    <t>Table 26: Component Stocks: SX40 Index during Sept 2019</t>
  </si>
  <si>
    <t>Table 31: Settlement Statistics for Cash Segment of ICCL</t>
  </si>
  <si>
    <t>Source: ICCL</t>
  </si>
  <si>
    <t>Table 32: Settlement Statistics for Cash Segment of NSCCL</t>
  </si>
  <si>
    <t>Source: NSCCL</t>
  </si>
  <si>
    <t>Table 33: Settlement Statistics for Cash Segment of MCCIL</t>
  </si>
  <si>
    <t>Source: MCCIL</t>
  </si>
  <si>
    <t>Sr. No.</t>
  </si>
  <si>
    <t>Scheme Category</t>
  </si>
  <si>
    <t xml:space="preserve">No. of schemes </t>
  </si>
  <si>
    <t xml:space="preserve">No. of Folios </t>
  </si>
  <si>
    <t>Funds mobilized</t>
  </si>
  <si>
    <t>Repurchase/ Redemptio</t>
  </si>
  <si>
    <t xml:space="preserve">Net Inflow (+ve)/ Outflow (-ve) </t>
  </si>
  <si>
    <t>Net Assets Under Management as on</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</si>
  <si>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</si>
  <si>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</si>
  <si>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</si>
  <si>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</si>
  <si>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</si>
  <si>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</si>
  <si>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</si>
  <si>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</si>
  <si>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</si>
  <si>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</si>
  <si>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</si>
  <si>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</si>
  <si>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</si>
  <si>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</si>
  <si>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</si>
  <si>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</si>
  <si>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</si>
  <si>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</si>
  <si>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</si>
  <si>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</si>
  <si>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Sub total - I (1+2+3+4+5+6+7+8+9+10+11+12+13+14+15+16)</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</si>
  <si>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</si>
  <si>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</si>
  <si>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</si>
  <si>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</si>
  <si>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</si>
  <si>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</si>
  <si>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</si>
  <si>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</si>
  <si>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</si>
  <si>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</si>
  <si>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</si>
  <si>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</si>
  <si>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Sub total - II (17+18+19+20+21+22+23+24+25+26)</t>
  </si>
  <si>
    <t>III</t>
  </si>
  <si>
    <t>Hybrid Schemes</t>
  </si>
  <si>
    <t>Conservative Hybrid Fund</t>
  </si>
  <si>
    <t>Balanced Hybrid Fund/Aggressive Hybrid Fund</t>
  </si>
  <si>
    <t>Dynamic Asset Allocation/Balanced Advantage</t>
  </si>
  <si>
    <t>Multi Asset Allocation</t>
  </si>
  <si>
    <t>Arbitrage Fund</t>
  </si>
  <si>
    <t>Equity Savings Fund</t>
  </si>
  <si>
    <t>Sub total - III (27+28+29+30+31+32)</t>
  </si>
  <si>
    <t>IV</t>
  </si>
  <si>
    <t>Solution Oriented  Schemes</t>
  </si>
  <si>
    <t>Retirement Fund</t>
  </si>
  <si>
    <t>Childrens' Fund</t>
  </si>
  <si>
    <t>Sub total - IV (33+34)</t>
  </si>
  <si>
    <t>V</t>
  </si>
  <si>
    <t>Other Schemes</t>
  </si>
  <si>
    <t>Index Funds</t>
  </si>
  <si>
    <t>GOLD ETFs</t>
  </si>
  <si>
    <t>Other ETFs</t>
  </si>
  <si>
    <t>Fund of funds investing overseas</t>
  </si>
  <si>
    <t>Sub total - V (35+36+37+38)</t>
  </si>
  <si>
    <t>Total A-Open ended Schemes</t>
  </si>
  <si>
    <t>B</t>
  </si>
  <si>
    <t>Close  Ended Schemes</t>
  </si>
  <si>
    <t>i</t>
  </si>
  <si>
    <t>Fixed Term Plan</t>
  </si>
  <si>
    <t>ii</t>
  </si>
  <si>
    <t>Capital Protection Oriented  Schemes</t>
  </si>
  <si>
    <t>iii</t>
  </si>
  <si>
    <t xml:space="preserve">Infrastructure Debt Fund </t>
  </si>
  <si>
    <t>iv</t>
  </si>
  <si>
    <t>Other Debt</t>
  </si>
  <si>
    <t>Sub total (i+ii+iii+iv)</t>
  </si>
  <si>
    <t>Sub total (i+ii)</t>
  </si>
  <si>
    <t>Total B -Close ended Schemes</t>
  </si>
  <si>
    <t>C</t>
  </si>
  <si>
    <t>Interval Schemes</t>
  </si>
  <si>
    <t>Total C -Interval Schemes</t>
  </si>
  <si>
    <t>Grand Total (A+B+C)</t>
  </si>
  <si>
    <t>Fund of Funds Scheme (Domestic)</t>
  </si>
  <si>
    <t>7,08,991</t>
  </si>
  <si>
    <t>6,21,112</t>
  </si>
  <si>
    <t>22,67,416</t>
  </si>
  <si>
    <t>18,77,490</t>
  </si>
  <si>
    <t>3,89,925</t>
  </si>
  <si>
    <t>29,76,407</t>
  </si>
  <si>
    <t>24,98,603</t>
  </si>
  <si>
    <t>4,77,804</t>
  </si>
  <si>
    <t>Table 58: Trends in Transactions on Stock Exchanges by Mutual Funds (`crore)</t>
  </si>
  <si>
    <t>Table 59: Assets Under Management by Portfolio Managers</t>
  </si>
  <si>
    <t>Average Quantity of shares settled daily (quantity of shares settled during the month )</t>
  </si>
  <si>
    <t>Notes: 1. Shares includes only equity shares. 2. Securities include common equity shares, preference shares, debenture, MF units, etc. 3. Actual No. of days have taken for calculating Daily Average . 4. Quantity and value of shares mentioned are single sided. 5. #Source for listed securities information: Issuer/ NSE/BSE.</t>
  </si>
  <si>
    <t>Table 61: Progress of Dematerialisation at NSDL and CDSL (Listed and Unlisted Companies)</t>
  </si>
  <si>
    <t xml:space="preserve">Table 57:  Status of Mutual Funds Industry in India </t>
  </si>
  <si>
    <t xml:space="preserve">I. GDP at Current prices (2011-12 prices) for 2018-19 (` crore)#                         </t>
  </si>
  <si>
    <t>III. Gross Capital Formation as a per cent of GDP at current market prices in 2017-18!</t>
  </si>
  <si>
    <t xml:space="preserve">IV.  Monetary and Banking Indicators                  </t>
  </si>
  <si>
    <r>
      <t>Money Supply (M3)  (</t>
    </r>
    <r>
      <rPr>
        <sz val="11"/>
        <rFont val="Rupee Foradian"/>
        <family val="2"/>
      </rPr>
      <t xml:space="preserve">₹ </t>
    </r>
    <r>
      <rPr>
        <sz val="11"/>
        <rFont val="Palatino Linotype"/>
        <family val="1"/>
      </rPr>
      <t>Billion</t>
    </r>
    <r>
      <rPr>
        <sz val="11"/>
        <rFont val="Garamond"/>
        <family val="1"/>
      </rPr>
      <t>)</t>
    </r>
  </si>
  <si>
    <r>
      <t>Aggregate Deposit (</t>
    </r>
    <r>
      <rPr>
        <sz val="11"/>
        <color theme="1"/>
        <rFont val="Rupee Foradian"/>
        <family val="2"/>
      </rPr>
      <t>₹</t>
    </r>
    <r>
      <rPr>
        <sz val="11"/>
        <color theme="1"/>
        <rFont val="Garamond"/>
        <family val="1"/>
      </rPr>
      <t xml:space="preserve"> Billion)</t>
    </r>
  </si>
  <si>
    <r>
      <t>Bank Credit (</t>
    </r>
    <r>
      <rPr>
        <sz val="11"/>
        <color theme="1"/>
        <rFont val="Rupee Foradian"/>
        <family val="2"/>
      </rPr>
      <t>₹</t>
    </r>
    <r>
      <rPr>
        <sz val="11"/>
        <color theme="1"/>
        <rFont val="Garamond"/>
        <family val="1"/>
      </rPr>
      <t xml:space="preserve"> Billion)</t>
    </r>
  </si>
  <si>
    <t xml:space="preserve">V. Interest Rate                        </t>
  </si>
  <si>
    <r>
      <t>VI. Capital Market Indicators (</t>
    </r>
    <r>
      <rPr>
        <sz val="11"/>
        <color theme="1"/>
        <rFont val="Rupee Foradian"/>
        <family val="2"/>
      </rPr>
      <t>₹</t>
    </r>
    <r>
      <rPr>
        <b/>
        <sz val="11"/>
        <color theme="1"/>
        <rFont val="Garamond"/>
        <family val="1"/>
      </rPr>
      <t>crore)</t>
    </r>
  </si>
  <si>
    <t xml:space="preserve">Equity Cash Turnover (BSE+NSE) </t>
  </si>
  <si>
    <t>Govt. Market Borrowing-Gross (₹ Billion) 2019-20^</t>
  </si>
  <si>
    <t># Provisional Extimates as per MOSPI press release dated 31.05.2019</t>
  </si>
  <si>
    <t xml:space="preserve">^ cumulative figure value of the respective month for 2019-20 </t>
  </si>
  <si>
    <t>Aggregate Deposit, Bank Credit, Money Supply (M3) and Forex Reserve are updated as per available information on WSS dated 04 October 2019</t>
  </si>
  <si>
    <t>Table 74: Commodity-wise turnover and trading volume at ICEX, BSE and NSE</t>
  </si>
  <si>
    <t>Sr.No</t>
  </si>
  <si>
    <t>Volume
('000 tonnes)</t>
  </si>
  <si>
    <r>
      <t>Value
(</t>
    </r>
    <r>
      <rPr>
        <sz val="10"/>
        <color theme="1"/>
        <rFont val="Rupee Foradian"/>
        <family val="2"/>
      </rPr>
      <t>₹</t>
    </r>
    <r>
      <rPr>
        <b/>
        <sz val="10"/>
        <color theme="1"/>
        <rFont val="Rupee Foradian"/>
        <family val="2"/>
      </rPr>
      <t xml:space="preserve"> </t>
    </r>
    <r>
      <rPr>
        <b/>
        <sz val="10"/>
        <color theme="1"/>
        <rFont val="Garamond"/>
        <family val="1"/>
      </rPr>
      <t>crore)</t>
    </r>
  </si>
  <si>
    <t>A.</t>
  </si>
  <si>
    <t>ICEX</t>
  </si>
  <si>
    <t xml:space="preserve">Castorseed </t>
  </si>
  <si>
    <t xml:space="preserve">Guarseed </t>
  </si>
  <si>
    <t xml:space="preserve">Isabgulseed </t>
  </si>
  <si>
    <t>Pepper Mini</t>
  </si>
  <si>
    <t xml:space="preserve">Rape/Mustardseed </t>
  </si>
  <si>
    <t xml:space="preserve"> </t>
  </si>
  <si>
    <t xml:space="preserve">Raw Jute </t>
  </si>
  <si>
    <t xml:space="preserve">Rubber </t>
  </si>
  <si>
    <t>Diamond 1 CT</t>
  </si>
  <si>
    <t>Diamond .5 CT</t>
  </si>
  <si>
    <t>Diamond .3 CT</t>
  </si>
  <si>
    <t>Steel</t>
  </si>
  <si>
    <t>Paddy Basmati</t>
  </si>
  <si>
    <t>Total (ICEX)</t>
  </si>
  <si>
    <t>B.</t>
  </si>
  <si>
    <t>Silver KG</t>
  </si>
  <si>
    <t>Silver M</t>
  </si>
  <si>
    <t>Gold M</t>
  </si>
  <si>
    <t>Guar Gum</t>
  </si>
  <si>
    <t>Guar Seed</t>
  </si>
  <si>
    <t>Cotton BSE</t>
  </si>
  <si>
    <t>Total (BSE)</t>
  </si>
  <si>
    <t>C.</t>
  </si>
  <si>
    <t>Total (NSE)</t>
  </si>
  <si>
    <t>Gold Mini</t>
  </si>
  <si>
    <t>BR Crude</t>
  </si>
  <si>
    <t>BR Crude Mini</t>
  </si>
  <si>
    <t>Note</t>
  </si>
  <si>
    <t>i) Volume for Diamond 1 CT, 0.5CT &amp; 0.3CT has been given in Carat only (e.g. if volume is 80312.2 i.e. 80312.2 carats) and 1 Carat is equivalent to 100 cents.</t>
  </si>
  <si>
    <t>ii. Conversion factors: OMAN Crude Oil (1 Tonne = 7.33Barrels)</t>
  </si>
  <si>
    <t>Source : ICEX, BSE and NSE</t>
  </si>
  <si>
    <t>Source: NCDEX, MCX, ICEX, BSE and NSE</t>
  </si>
  <si>
    <t>Traded</t>
  </si>
  <si>
    <t xml:space="preserve">Contracts floated </t>
  </si>
  <si>
    <t>Permitted for trading</t>
  </si>
  <si>
    <t>MCX</t>
  </si>
  <si>
    <t>NCDEX</t>
  </si>
  <si>
    <t xml:space="preserve">Energy </t>
  </si>
  <si>
    <t xml:space="preserve">Bullion </t>
  </si>
  <si>
    <t>Metals other than bullion</t>
  </si>
  <si>
    <t>Agriculture</t>
  </si>
  <si>
    <t>Gems and Stones</t>
  </si>
  <si>
    <t>Options</t>
  </si>
  <si>
    <t>Futures</t>
  </si>
  <si>
    <t>Exchanges</t>
  </si>
  <si>
    <t>Table 64: Number of commodities permitted and traded at exchanges</t>
  </si>
  <si>
    <t>Table 65: Trends in commodity indices</t>
  </si>
  <si>
    <t>MCX Icomdex Composite Index</t>
  </si>
  <si>
    <t>Nkrishi</t>
  </si>
  <si>
    <t>Open</t>
  </si>
  <si>
    <t>Source: MCX and NCDEX</t>
  </si>
  <si>
    <t xml:space="preserve">Table 66: Trends in commodity derivatives at MCX </t>
  </si>
  <si>
    <t>FUTURES</t>
  </si>
  <si>
    <t>No.of Trading days</t>
  </si>
  <si>
    <t>Metals</t>
  </si>
  <si>
    <t>Bullion</t>
  </si>
  <si>
    <t>Energy</t>
  </si>
  <si>
    <t>Open interest at the end of the period</t>
  </si>
  <si>
    <t>Volume ('000 tonnes)</t>
  </si>
  <si>
    <t>No. of contracts traded</t>
  </si>
  <si>
    <r>
      <t>Turnover 
(</t>
    </r>
    <r>
      <rPr>
        <sz val="10"/>
        <color theme="1"/>
        <rFont val="Rupee Foradian"/>
        <family val="2"/>
      </rPr>
      <t>₹</t>
    </r>
    <r>
      <rPr>
        <b/>
        <sz val="10"/>
        <color theme="1"/>
        <rFont val="Rupee Foradian"/>
        <family val="2"/>
      </rPr>
      <t xml:space="preserve"> </t>
    </r>
    <r>
      <rPr>
        <b/>
        <sz val="10"/>
        <color theme="1"/>
        <rFont val="Garamond"/>
        <family val="1"/>
      </rPr>
      <t>crore)</t>
    </r>
  </si>
  <si>
    <t>Volume ('000 tonnes)*</t>
  </si>
  <si>
    <t>No. of contracts</t>
  </si>
  <si>
    <t>OPTIONS</t>
  </si>
  <si>
    <t>Year / 
Month</t>
  </si>
  <si>
    <t xml:space="preserve">Call Options </t>
  </si>
  <si>
    <t xml:space="preserve">Put Options </t>
  </si>
  <si>
    <r>
      <t>Turnover 
(</t>
    </r>
    <r>
      <rPr>
        <sz val="10"/>
        <color theme="1"/>
        <rFont val="Garamond"/>
        <family val="1"/>
      </rPr>
      <t xml:space="preserve">₹ </t>
    </r>
    <r>
      <rPr>
        <b/>
        <sz val="10"/>
        <color theme="1"/>
        <rFont val="Garamond"/>
        <family val="1"/>
      </rPr>
      <t>crore)</t>
    </r>
  </si>
  <si>
    <r>
      <t>Notional Value 
(</t>
    </r>
    <r>
      <rPr>
        <sz val="10"/>
        <rFont val="Garamond"/>
        <family val="1"/>
      </rPr>
      <t>₹</t>
    </r>
    <r>
      <rPr>
        <b/>
        <sz val="10"/>
        <rFont val="Garamond"/>
        <family val="1"/>
      </rPr>
      <t xml:space="preserve"> crore)</t>
    </r>
  </si>
  <si>
    <t>Note : Natural Gas volume is in Trillion BTU and is not included in volume ('000 tonnes) of energy contracts.</t>
  </si>
  <si>
    <t>Source: MCX</t>
  </si>
  <si>
    <t xml:space="preserve">Table 67: Trends in commodity derivatives at NCDEX </t>
  </si>
  <si>
    <r>
      <t>Turnover 
(</t>
    </r>
    <r>
      <rPr>
        <sz val="10"/>
        <color theme="1"/>
        <rFont val="Rupee Foradian"/>
        <family val="2"/>
      </rPr>
      <t xml:space="preserve">₹ </t>
    </r>
    <r>
      <rPr>
        <b/>
        <sz val="10"/>
        <color theme="1"/>
        <rFont val="Garamond"/>
        <family val="1"/>
      </rPr>
      <t>crore)</t>
    </r>
  </si>
  <si>
    <t xml:space="preserve">Call options </t>
  </si>
  <si>
    <t xml:space="preserve">Put options </t>
  </si>
  <si>
    <t>Open interest 
  at the end of the period</t>
  </si>
  <si>
    <r>
      <t>Notional Value
(</t>
    </r>
    <r>
      <rPr>
        <sz val="10"/>
        <rFont val="Garamond"/>
        <family val="1"/>
      </rPr>
      <t xml:space="preserve">₹ </t>
    </r>
    <r>
      <rPr>
        <b/>
        <sz val="10"/>
        <rFont val="Garamond"/>
        <family val="1"/>
      </rPr>
      <t>crore)</t>
    </r>
  </si>
  <si>
    <t>Source: NCDEX</t>
  </si>
  <si>
    <t>Table 68: Trends in commodity derivatives at ICEX</t>
  </si>
  <si>
    <t>Agriculture Futures</t>
  </si>
  <si>
    <t>Metals Futures</t>
  </si>
  <si>
    <t>Gems and Stones Futures</t>
  </si>
  <si>
    <t xml:space="preserve">Total </t>
  </si>
  <si>
    <t>Volume 
('000 tonnes)</t>
  </si>
  <si>
    <t>Volume 
(in cents)</t>
  </si>
  <si>
    <t xml:space="preserve">No. of contracts </t>
  </si>
  <si>
    <t xml:space="preserve">Notes : Contract size for all diamond futures contract at ICEX is one cent. </t>
  </si>
  <si>
    <t>Source: ICEX</t>
  </si>
  <si>
    <t xml:space="preserve">Table 69: Trends in commodity derivatives at BSE </t>
  </si>
  <si>
    <t>Metal Futures</t>
  </si>
  <si>
    <t>Bullion Futures</t>
  </si>
  <si>
    <t>Energy Futures</t>
  </si>
  <si>
    <t>Volume ( tonnes)</t>
  </si>
  <si>
    <t>Volume 
( tonnes)</t>
  </si>
  <si>
    <t>Volume (Tonnes)</t>
  </si>
  <si>
    <t>Volume
 ( tonnes)</t>
  </si>
  <si>
    <t>Conversion factors: OMAN  Crude Oil (1 Tonne = 7.33Barrels)</t>
  </si>
  <si>
    <t>Table 70: Trends in commodity derivatives at NSE</t>
  </si>
  <si>
    <t>Volume ('000  tonnes)</t>
  </si>
  <si>
    <t>Volume for BR Crude and BR Crude Mini is provided in barrels (absolute figure).</t>
  </si>
  <si>
    <t>Table 71: Participant-wise percentage share of turnover at MCX, NCDEX, ICEX, BSE and NSE</t>
  </si>
  <si>
    <t xml:space="preserve">Agriculture </t>
  </si>
  <si>
    <t>Non-Agriculture Segment</t>
  </si>
  <si>
    <t>Non-Agriculture</t>
  </si>
  <si>
    <t xml:space="preserve">Client </t>
  </si>
  <si>
    <t>Hedgers</t>
  </si>
  <si>
    <t>Source: MCX, NCDEX, ICEX, BSE and NSE</t>
  </si>
  <si>
    <t>Table 72: Commodity-wise turnover and trading volume at MCX</t>
  </si>
  <si>
    <t>Total for A</t>
  </si>
  <si>
    <t>Metals other than Bullion</t>
  </si>
  <si>
    <t>Aluminium</t>
  </si>
  <si>
    <t>Lead</t>
  </si>
  <si>
    <t>Nickel</t>
  </si>
  <si>
    <t>Zinc</t>
  </si>
  <si>
    <t>Total for  B</t>
  </si>
  <si>
    <t>Agricultural commodities</t>
  </si>
  <si>
    <t>Cardamom</t>
  </si>
  <si>
    <t>CPO</t>
  </si>
  <si>
    <t>Mentha Oil</t>
  </si>
  <si>
    <t>Total for C</t>
  </si>
  <si>
    <t>D</t>
  </si>
  <si>
    <t>Crude Oil</t>
  </si>
  <si>
    <t>Natural Gas (trln. Btu)</t>
  </si>
  <si>
    <t>Total for D*</t>
  </si>
  <si>
    <t>Grand Total (A+B+C+D)</t>
  </si>
  <si>
    <t>E</t>
  </si>
  <si>
    <t>Total  of E</t>
  </si>
  <si>
    <t>F</t>
  </si>
  <si>
    <t xml:space="preserve">Metals </t>
  </si>
  <si>
    <t>Total of F</t>
  </si>
  <si>
    <t>G</t>
  </si>
  <si>
    <t>Grand Total (E+F+G)</t>
  </si>
  <si>
    <t>Note : Natural Gas volume is in trillion BTU and is not included in total volume.</t>
  </si>
  <si>
    <t xml:space="preserve">            Turnover of options contract is notional value. </t>
  </si>
  <si>
    <t xml:space="preserve">           Conversion factors: Cotton (1 Bale=170 kg), Crude Oil (1 Tonne = 7.33Barrels)</t>
  </si>
  <si>
    <t>Source : MCX</t>
  </si>
  <si>
    <t xml:space="preserve">Table 73: Commodity-wise turnover and trading volume at NCDEX </t>
  </si>
  <si>
    <t xml:space="preserve">Name of Agri. Commodity </t>
  </si>
  <si>
    <t>Value 
( crore)</t>
  </si>
  <si>
    <t>Barley</t>
  </si>
  <si>
    <t>Castorseed</t>
  </si>
  <si>
    <t>Chana</t>
  </si>
  <si>
    <t>Cotton seed oil cake</t>
  </si>
  <si>
    <t>Coriander</t>
  </si>
  <si>
    <t>Guar seed</t>
  </si>
  <si>
    <t>Guargum</t>
  </si>
  <si>
    <t>Jeera</t>
  </si>
  <si>
    <t>Kapas</t>
  </si>
  <si>
    <t>Maize</t>
  </si>
  <si>
    <t>Moong</t>
  </si>
  <si>
    <t>Paddy Basmati Rice</t>
  </si>
  <si>
    <t>RM seed</t>
  </si>
  <si>
    <t>Refined Soy Oil</t>
  </si>
  <si>
    <t>Wheat</t>
  </si>
  <si>
    <t>Guarseed</t>
  </si>
  <si>
    <t>Soybean</t>
  </si>
  <si>
    <t>Ref. Soy Oil</t>
  </si>
  <si>
    <t xml:space="preserve"> Turnover of options contract is notional value. </t>
  </si>
  <si>
    <t>Sugar</t>
  </si>
  <si>
    <t>Soy bean</t>
  </si>
  <si>
    <t>Sep. 19$</t>
  </si>
  <si>
    <t>599*</t>
  </si>
  <si>
    <t>* Data for MCX icomdex composite index is as on September 27, 2019 as MCX has discontinued dissemination of its co-branded TR icomdex indices since Sep 27, 2019</t>
  </si>
  <si>
    <t>Table 62: Depository Statistics as on  Sept-19</t>
  </si>
  <si>
    <t>Table 60: Progress Report of NSDL &amp; CDSL as on end of Sept-19 (Listed Companies)</t>
  </si>
  <si>
    <t/>
  </si>
  <si>
    <t>Clearing Corporations</t>
  </si>
  <si>
    <t>Table 3: Open Offers under SEBI Takeover Code closed during Sept 2019</t>
  </si>
  <si>
    <t xml:space="preserve">Source: BSE, NSE </t>
  </si>
  <si>
    <t>Table 11: Preferential Allotments Listed at BSE,  NSE and MSEI</t>
  </si>
  <si>
    <t xml:space="preserve">Table 51: Trading Statistics of Interest Rate Futures at BSE, NSE </t>
  </si>
  <si>
    <t>Table 52: Settlement Statistics in Interest Rate Futures at BSE, NSE  (` crore)</t>
  </si>
  <si>
    <t xml:space="preserve">Source: NSE, BSE </t>
  </si>
  <si>
    <t>1. *one of the PMS entity has closed/terminated its PMS activities as on March 31, 2019. The data includes holding/AUM not yet transferred to other Fund Managers</t>
  </si>
  <si>
    <t xml:space="preserve">2. **Value of Assets for which Advisory Services are being given. </t>
  </si>
  <si>
    <t>3. #of the above AUM Rs. 12,54,934.935/- Crores are contributed by funds from EPFO/PFs.</t>
  </si>
  <si>
    <t>4.  The above data is based on the monthly report received from Portfolio Managers.</t>
  </si>
  <si>
    <t>Total*</t>
  </si>
  <si>
    <t>Discretionary#</t>
  </si>
  <si>
    <t>Advisory**</t>
  </si>
  <si>
    <t>Per cent</t>
  </si>
  <si>
    <t>IX.  Index of Industrial Production (y-o-y) Per cent (Base year 2011-12 = 100)</t>
  </si>
  <si>
    <t>II. Gross Saving as a Per cent of Gross national Disposable Income at current market prices in 2017-18!</t>
  </si>
  <si>
    <t>Cash Reserve Ratio (Per cent)</t>
  </si>
  <si>
    <t>Repo Rate (Per cent)</t>
  </si>
  <si>
    <t>Base rate (Per cent)</t>
  </si>
  <si>
    <t>Per cent of Equity 
Capital</t>
  </si>
  <si>
    <t>Daily
Volatility
(Per cent)</t>
  </si>
  <si>
    <t>Monthly
Return
(Per cent)</t>
  </si>
  <si>
    <t>Impact
Cost
(Per cent)</t>
  </si>
  <si>
    <t>Weightage (Per cent)</t>
  </si>
  <si>
    <t>Daily Volatility (Per cent)</t>
  </si>
  <si>
    <t>Monthly Return (Per cent)</t>
  </si>
  <si>
    <t>Impact Cost (Per cent) *</t>
  </si>
  <si>
    <t xml:space="preserve">Weightage (Per cent)   </t>
  </si>
  <si>
    <t>Per cent of Traded to Listed</t>
  </si>
  <si>
    <t>Table 29: Daily Volatility of Major Indices  (Per cent)</t>
  </si>
  <si>
    <t>Table 30: Per centage Share of Top ‘N’ Securities/Members in Turnover of Cash Segment  (Per cent)</t>
  </si>
  <si>
    <t>Per cent  of Delivered Value to Total Turnover</t>
  </si>
  <si>
    <t>Per cent of Demat Delivered Quantity to Total Delivered Quantity</t>
  </si>
  <si>
    <t>Per cent of Demat Delivered Value to Total Delivered Value</t>
  </si>
  <si>
    <t>Per cent of Short Delivery to Delivery Quantity</t>
  </si>
  <si>
    <t>Per cent of Delivered Quantity to Traded Quantity</t>
  </si>
  <si>
    <t>Sept-19</t>
  </si>
  <si>
    <t>31,98,329</t>
  </si>
  <si>
    <t>32,91,703</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</si>
</sst>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3" formatCode="_(* #,##0.00_);_(* \(#,##0.00\);_(* &quot;-&quot;??_);_(@_)"/>
    <numFmt numFmtId="164" formatCode="#,##0;\-#,##0;0"/>
    <numFmt numFmtId="165" formatCode="0.0"/>
    <numFmt numFmtId="166" formatCode="0\,00\,000;\-0\,00\,000;0.0"/>
    <numFmt numFmtId="167" formatCode="0.0;\-0.0;0"/>
    <numFmt numFmtId="168" formatCode="#,##0;\-#,##0;0.0"/>
    <numFmt numFmtId="169" formatCode="0;\(0\)"/>
    <numFmt numFmtId="170" formatCode="0\,00\,000;\-0\,00\,000;0"/>
    <numFmt numFmtId="171" formatCode="0\,00\,00\,000;\-0\,00\,00\,000;0"/>
    <numFmt numFmtId="172" formatCode="0.0;\-0.0;0.0"/>
    <numFmt numFmtId="173" formatCode="0.0;0.0;0"/>
    <numFmt numFmtId="174" formatCode="0.0;\(0\);0.0"/>
    <numFmt numFmtId="175" formatCode="0.00;\-0.00;0.0"/>
    <numFmt numFmtId="176" formatCode="#,##0.0;\-#,##0.0;0.0"/>
    <numFmt numFmtId="177" formatCode="#,##0.0"/>
    <numFmt numFmtId="178" formatCode="0;\-0;0"/>
    <numFmt numFmtId="179" formatCode="0\,00\,00\,00\,000;\-0\,00\,00\,00\,000;0"/>
    <numFmt numFmtId="180" formatCode="[$-C09]dd\-mmm\-yy;@"/>
    <numFmt numFmtId="181" formatCode="[$-409]mmm\-yy;@"/>
    <numFmt numFmtId="182" formatCode="_(* #,##0_);_(* \(#,##0\);_(* &quot;-&quot;??_);_(@_)"/>
    <numFmt numFmtId="183" formatCode="[$-409]d\-mmm\-yy;@"/>
    <numFmt numFmtId="184" formatCode="[&gt;=10000000]#\,##\,##\,##0;[&gt;=100000]#\,##\,##0;##,##0"/>
    <numFmt numFmtId="185" formatCode="[&gt;9999999]##\,##\,##\,##0;[&gt;99999]##\,##\,##0;##,##0"/>
    <numFmt numFmtId="186" formatCode="[&gt;=10000000]#.###\,##\,##0;[&gt;=100000]#.###\,##0;##,##0.0"/>
    <numFmt numFmtId="187" formatCode="_ * #,##0.00_ ;_ * \-#,##0.00_ ;_ * &quot;-&quot;??_ ;_ @_ "/>
    <numFmt numFmtId="188" formatCode="0.00_);\(0.00\)"/>
    <numFmt numFmtId="189" formatCode="[&gt;=10000000]#.##\,##\,##0;[&gt;=100000]#.##\,##0;##,##0"/>
    <numFmt numFmtId="190" formatCode="[&gt;9999999]##.0\,##\,##\,##0;[&gt;99999]##.0\,##\,##0;##,##0.0"/>
    <numFmt numFmtId="191" formatCode="[$-409]dd\-mmm\-yy;@"/>
    <numFmt numFmtId="192" formatCode="[$-409]d/mmm/yy;@"/>
    <numFmt numFmtId="193" formatCode="[$-409]mmm\-yyyy;@"/>
    <numFmt numFmtId="194" formatCode="&quot;True&quot;;&quot;True&quot;;&quot;False&quot;"/>
    <numFmt numFmtId="195" formatCode="0.0000"/>
    <numFmt numFmtId="196" formatCode="_(* #,##0.0_);_(* \(#,##0.0\);_(* &quot;-&quot;??_);_(@_)"/>
    <numFmt numFmtId="197" formatCode="0.00000"/>
    <numFmt numFmtId="198" formatCode="_(* #,##0.000_);_(* \(#,##0.000\);_(* &quot;-&quot;??_);_(@_)"/>
    <numFmt numFmtId="199" formatCode="#,##0.00000"/>
    <numFmt numFmtId="200" formatCode="[&gt;=10000000]#.0\,##\,##\,##0;[&gt;=100000]#.0\,##\,##0;##,##0.0"/>
    <numFmt numFmtId="201" formatCode="#,##0.0;\-#,##0.0"/>
    <numFmt numFmtId="202" formatCode="[&gt;=10000000]#.00\,##\,##\,##0;[&gt;=100000]#.00\,##\,##0;##,##0.00"/>
  </numFmts>
  <fonts count="103">
    <font>
      <sz val="10"/>
      <name val="Arial"/>
    </font>
    <font>
      <sz val="10"/>
      <name val="Arial"/>
    </font>
    <font>
      <b/>
      <sz val="10"/>
      <color indexed="8"/>
      <name val="Arial"/>
      <family val="2"/>
    </font>
    <font>
      <b/>
      <sz val="9"/>
      <color indexed="8"/>
      <name val="Arial"/>
      <family val="2"/>
    </font>
    <font>
      <sz val="10"/>
      <color indexed="8"/>
      <name val="Arial"/>
      <family val="2"/>
    </font>
    <font>
      <sz val="6"/>
      <color indexed="8"/>
      <name val="Arial"/>
      <family val="2"/>
    </font>
    <font>
      <sz val="9"/>
      <color indexed="8"/>
      <name val="Arial"/>
      <family val="2"/>
    </font>
    <font>
      <b/>
      <sz val="7"/>
      <color indexed="8"/>
      <name val="Arial"/>
      <family val="2"/>
    </font>
    <font>
      <b/>
      <sz val="10"/>
      <color indexed="8"/>
      <name val="Rupee Foradian"/>
      <family val="2"/>
    </font>
    <font>
      <b/>
      <sz val="9"/>
      <color indexed="8"/>
      <name val="Rupee Foradian"/>
      <family val="2"/>
    </font>
    <font>
      <b/>
      <sz val="12"/>
      <color indexed="8"/>
      <name val="Arial"/>
      <family val="2"/>
    </font>
    <font>
      <b/>
      <sz val="11"/>
      <color indexed="8"/>
      <name val="Arial"/>
      <family val="2"/>
    </font>
    <font>
      <b/>
      <i/>
      <sz val="9"/>
      <color indexed="8"/>
      <name val="Arial"/>
      <family val="2"/>
    </font>
    <font>
      <sz val="10"/>
      <name val="Arial"/>
      <family val="2"/>
    </font>
    <font>
      <b/>
      <sz val="11"/>
      <color indexed="8"/>
      <name val="Palatino Linotype"/>
      <family val="1"/>
    </font>
    <font>
      <sz val="11"/>
      <name val="Palatino Linotype"/>
      <family val="1"/>
    </font>
    <font>
      <sz val="11"/>
      <color indexed="8"/>
      <name val="Palatino Linotype"/>
      <family val="1"/>
    </font>
    <font>
      <sz val="11"/>
      <name val="Times New Roman"/>
      <family val="1"/>
    </font>
    <font>
      <sz val="11"/>
      <name val="Arial"/>
      <family val="2"/>
    </font>
    <font>
      <sz val="10"/>
      <color rgb="FF000000"/>
      <name val="Arial"/>
      <family val="2"/>
    </font>
    <font>
      <sz val="11"/>
      <color rgb="FF000000"/>
      <name val="Times New Roman"/>
      <family val="1"/>
    </font>
    <font>
      <sz val="10"/>
      <color theme="1"/>
      <name val="Calibri"/>
      <family val="2"/>
      <scheme val="minor"/>
    </font>
    <font>
      <b/>
      <sz val="11"/>
      <color indexed="8"/>
      <name val="Garamond"/>
      <family val="1"/>
    </font>
    <font>
      <sz val="11"/>
      <name val="Garamond"/>
      <family val="1"/>
    </font>
    <font>
      <b/>
      <sz val="11"/>
      <name val="Garamond"/>
      <family val="1"/>
    </font>
    <font>
      <sz val="10"/>
      <color indexed="8"/>
      <name val="Garamond"/>
      <family val="1"/>
    </font>
    <font>
      <b/>
      <sz val="10"/>
      <color indexed="8"/>
      <name val="Garamond"/>
      <family val="1"/>
    </font>
    <font>
      <sz val="11"/>
      <color indexed="8"/>
      <name val="Garamond"/>
      <family val="1"/>
    </font>
    <font>
      <b/>
      <sz val="9"/>
      <color indexed="8"/>
      <name val="Garamond"/>
      <family val="1"/>
    </font>
    <font>
      <sz val="9"/>
      <color indexed="8"/>
      <name val="Garamond"/>
      <family val="1"/>
    </font>
    <font>
      <sz val="11"/>
      <color rgb="FF000000"/>
      <name val="Palatino Linotype"/>
      <family val="1"/>
    </font>
    <font>
      <sz val="11"/>
      <color rgb="FF000000"/>
      <name val="Garamond"/>
      <family val="1"/>
    </font>
    <font>
      <sz val="10"/>
      <color theme="1"/>
      <name val="Arial"/>
      <family val="2"/>
    </font>
    <font>
      <b/>
      <sz val="12"/>
      <color theme="1"/>
      <name val="Garamond"/>
      <family val="1"/>
    </font>
    <font>
      <sz val="10"/>
      <color theme="1"/>
      <name val="Garamond"/>
      <family val="2"/>
    </font>
    <font>
      <b/>
      <sz val="9"/>
      <name val="Garamond"/>
      <family val="1"/>
    </font>
    <font>
      <b/>
      <sz val="9"/>
      <color theme="1"/>
      <name val="Garamond"/>
      <family val="1"/>
    </font>
    <font>
      <sz val="9"/>
      <name val="Garamond"/>
      <family val="1"/>
    </font>
    <font>
      <sz val="9"/>
      <color theme="1"/>
      <name val="Garamond"/>
      <family val="1"/>
    </font>
    <font>
      <sz val="10"/>
      <color theme="1"/>
      <name val="Garamond"/>
      <family val="1"/>
    </font>
    <font>
      <sz val="11"/>
      <color theme="1"/>
      <name val="Garamond"/>
      <family val="1"/>
    </font>
    <font>
      <b/>
      <sz val="10"/>
      <color theme="1"/>
      <name val="Rupee Foradian"/>
      <family val="2"/>
    </font>
    <font>
      <b/>
      <sz val="11"/>
      <color theme="1"/>
      <name val="Garamond"/>
      <family val="1"/>
    </font>
    <font>
      <sz val="11"/>
      <name val="Rupee Foradian"/>
      <family val="2"/>
    </font>
    <font>
      <sz val="11"/>
      <color theme="1"/>
      <name val="Rupee Foradian"/>
      <family val="2"/>
    </font>
    <font>
      <sz val="10"/>
      <name val="Times New Roman"/>
      <family val="1"/>
    </font>
    <font>
      <sz val="8"/>
      <color rgb="FF000000"/>
      <name val="Arial"/>
      <family val="2"/>
    </font>
    <font>
      <u/>
      <sz val="11"/>
      <color theme="10"/>
      <name val="Calibri"/>
      <family val="2"/>
      <scheme val="minor"/>
    </font>
    <font>
      <sz val="11"/>
      <color rgb="FF009933"/>
      <name val="Arial"/>
      <family val="2"/>
    </font>
    <font>
      <b/>
      <sz val="10"/>
      <color theme="1"/>
      <name val="Garamond"/>
      <family val="1"/>
    </font>
    <font>
      <sz val="9"/>
      <color theme="1"/>
      <name val="Arial"/>
      <family val="2"/>
    </font>
    <font>
      <sz val="11"/>
      <color theme="1"/>
      <name val="Calibri"/>
      <family val="2"/>
      <scheme val="minor"/>
    </font>
    <font>
      <sz val="10"/>
      <name val="Garamond"/>
      <family val="1"/>
    </font>
    <font>
      <sz val="12"/>
      <name val="Arial"/>
      <family val="2"/>
    </font>
    <font>
      <sz val="11"/>
      <color indexed="8"/>
      <name val="Calibri"/>
      <family val="2"/>
    </font>
    <font>
      <b/>
      <sz val="10"/>
      <name val="Garamond"/>
      <family val="1"/>
    </font>
    <font>
      <u/>
      <sz val="10"/>
      <color indexed="12"/>
      <name val="Arial"/>
      <family val="2"/>
    </font>
    <font>
      <b/>
      <sz val="11"/>
      <color theme="1"/>
      <name val="Calibri"/>
      <family val="2"/>
      <scheme val="minor"/>
    </font>
    <font>
      <b/>
      <sz val="10"/>
      <color rgb="FF000000"/>
      <name val="Garamond"/>
      <family val="1"/>
    </font>
    <font>
      <sz val="10"/>
      <color indexed="8"/>
      <name val="Garamond"/>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25"/>
      <color indexed="8"/>
      <name val="Tahoma"/>
      <family val="2"/>
    </font>
    <font>
      <sz val="11"/>
      <color rgb="FF000000"/>
      <name val="Calibri"/>
      <family val="2"/>
      <scheme val="minor"/>
    </font>
    <font>
      <b/>
      <sz val="11"/>
      <color rgb="FF000000"/>
      <name val="Garamond"/>
      <family val="1"/>
    </font>
    <font>
      <sz val="10"/>
      <color rgb="FF000000"/>
      <name val="Garamond"/>
      <family val="1"/>
    </font>
    <font>
      <sz val="10"/>
      <color theme="1"/>
      <name val="Rupee Foradian"/>
      <family val="2"/>
    </font>
    <font>
      <sz val="8"/>
      <color theme="1"/>
      <name val="Arial"/>
      <family val="2"/>
    </font>
    <font>
      <b/>
      <sz val="12"/>
      <name val="Garamond"/>
      <family val="1"/>
    </font>
    <font>
      <sz val="10"/>
      <color theme="1"/>
      <name val="Times New Roman"/>
      <family val="1"/>
    </font>
    <font>
      <sz val="10"/>
      <name val="Palatino Linotype"/>
      <family val="1"/>
    </font>
    <font>
      <sz val="10"/>
      <color theme="1"/>
      <name val="Palatino Linotype"/>
      <family val="1"/>
    </font>
    <font>
      <b/>
      <sz val="10"/>
      <color rgb="FF000000"/>
      <name val="Arial"/>
      <family val="2"/>
    </font>
    <font>
      <sz val="11"/>
      <name val="Calibri"/>
      <family val="2"/>
      <scheme val="minor"/>
    </font>
  </fonts>
  <fills count="61">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s>
  <borders count="89">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top style="thin">
        <color indexed="8"/>
      </top>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8"/>
      </left>
      <right/>
      <top style="thin">
        <color indexed="8"/>
      </top>
      <bottom style="thin">
        <color indexed="8"/>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style="thin">
        <color indexed="8"/>
      </right>
      <top style="thin">
        <color indexed="8"/>
      </top>
      <bottom/>
      <diagonal/>
    </border>
  </borders>
  <cellStyleXfs count="38319">
    <xf numFmtId="0" fontId="0" fillId="0" borderId="0" applyNumberFormat="0" applyFont="0" applyFill="0" applyBorder="0" applyAlignment="0" applyProtection="0"/>
    <xf numFmtId="43" fontId="1" fillId="0" borderId="0" applyNumberFormat="0" applyFont="0" applyFill="0" applyBorder="0" applyAlignment="0" applyProtection="0"/>
    <xf numFmtId="0" fontId="34" fillId="0" borderId="0" applyNumberFormat="0" applyFill="0" applyBorder="0" applyAlignment="0" applyProtection="0"/>
    <xf numFmtId="183" fontId="13" fillId="0" borderId="0"/>
    <xf numFmtId="183" fontId="13" fillId="0" borderId="0"/>
    <xf numFmtId="186" fontId="45" fillId="0" borderId="0">
      <alignment horizontal="right"/>
    </xf>
    <xf numFmtId="0" fontId="47" fillId="0" borderId="0" applyNumberFormat="0" applyFill="0" applyBorder="0" applyAlignment="0" applyProtection="0"/>
    <xf numFmtId="183" fontId="51" fillId="0" borderId="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8" fontId="5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3" fontId="13" fillId="0" borderId="0" applyFont="0" applyFill="0" applyBorder="0" applyAlignment="0" applyProtection="0"/>
    <xf numFmtId="183" fontId="56" fillId="0" borderId="0" applyNumberFormat="0" applyFill="0" applyBorder="0" applyAlignment="0" applyProtection="0">
      <alignment vertical="top"/>
      <protection locked="0"/>
    </xf>
    <xf numFmtId="188" fontId="45" fillId="0" borderId="0">
      <alignment horizontal="right"/>
    </xf>
    <xf numFmtId="188" fontId="45" fillId="0" borderId="0">
      <alignment horizontal="right"/>
    </xf>
    <xf numFmtId="188" fontId="45" fillId="0" borderId="0">
      <alignment horizontal="right"/>
    </xf>
    <xf numFmtId="188" fontId="45" fillId="0" borderId="0">
      <alignment horizontal="right"/>
    </xf>
    <xf numFmtId="188" fontId="45" fillId="0" borderId="0">
      <alignment horizontal="right"/>
    </xf>
    <xf numFmtId="183" fontId="45" fillId="0" borderId="0">
      <alignment horizontal="right"/>
    </xf>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13" fillId="0" borderId="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43" fontId="51" fillId="0" borderId="0" applyFont="0" applyFill="0" applyBorder="0" applyAlignment="0" applyProtection="0"/>
    <xf numFmtId="9" fontId="51" fillId="0" borderId="0" applyFont="0" applyFill="0" applyBorder="0" applyAlignment="0" applyProtection="0"/>
    <xf numFmtId="0" fontId="51" fillId="0" borderId="0"/>
    <xf numFmtId="0" fontId="51" fillId="0" borderId="0"/>
    <xf numFmtId="191" fontId="51" fillId="0" borderId="0" applyNumberFormat="0" applyFill="0" applyBorder="0" applyAlignment="0" applyProtection="0"/>
    <xf numFmtId="189" fontId="13"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0" fontId="53" fillId="0" borderId="0"/>
    <xf numFmtId="43" fontId="53" fillId="0" borderId="0" applyFont="0" applyFill="0" applyBorder="0" applyAlignment="0" applyProtection="0"/>
    <xf numFmtId="9" fontId="53" fillId="0" borderId="0" applyFont="0" applyFill="0" applyBorder="0" applyAlignment="0" applyProtection="0"/>
    <xf numFmtId="0" fontId="13" fillId="0" borderId="0" applyNumberFormat="0" applyFill="0" applyBorder="0" applyAlignment="0" applyProtection="0"/>
    <xf numFmtId="0" fontId="53" fillId="0" borderId="0"/>
    <xf numFmtId="0" fontId="13" fillId="0" borderId="0" applyNumberFormat="0" applyFill="0" applyBorder="0" applyAlignment="0" applyProtection="0"/>
    <xf numFmtId="0" fontId="53" fillId="0" borderId="0"/>
    <xf numFmtId="0" fontId="13" fillId="0" borderId="0" applyNumberFormat="0" applyFill="0" applyBorder="0" applyAlignment="0" applyProtection="0"/>
    <xf numFmtId="0" fontId="53" fillId="0" borderId="0"/>
    <xf numFmtId="0" fontId="13" fillId="0" borderId="0" applyNumberFormat="0" applyFill="0" applyBorder="0" applyAlignment="0" applyProtection="0"/>
    <xf numFmtId="0" fontId="53" fillId="0" borderId="0"/>
    <xf numFmtId="0" fontId="51" fillId="0" borderId="0"/>
    <xf numFmtId="181" fontId="51"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1" fontId="13"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51" fillId="0" borderId="0"/>
    <xf numFmtId="183" fontId="34"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83"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0" fontId="34" fillId="0" borderId="0"/>
    <xf numFmtId="183" fontId="13" fillId="0" borderId="0" applyNumberFormat="0" applyFill="0" applyBorder="0" applyAlignment="0" applyProtection="0"/>
    <xf numFmtId="183" fontId="51" fillId="0" borderId="0" applyNumberForma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34" fillId="0" borderId="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1" fillId="0" borderId="0"/>
    <xf numFmtId="192" fontId="51" fillId="0" borderId="0" applyNumberFormat="0" applyFill="0" applyBorder="0" applyAlignment="0" applyProtection="0"/>
    <xf numFmtId="192" fontId="51" fillId="0" borderId="0" applyNumberFormat="0" applyFill="0" applyBorder="0" applyAlignment="0" applyProtection="0"/>
    <xf numFmtId="43" fontId="59" fillId="0" borderId="0" applyFon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34" fillId="0" borderId="0" applyFont="0" applyFill="0" applyBorder="0" applyAlignment="0" applyProtection="0"/>
    <xf numFmtId="181" fontId="13"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9"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193" fontId="13" fillId="0" borderId="0" applyNumberFormat="0" applyFill="0" applyBorder="0" applyAlignment="0" applyProtection="0"/>
    <xf numFmtId="165" fontId="13" fillId="0" borderId="0" applyFon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0" fontId="51" fillId="0" borderId="0"/>
    <xf numFmtId="193" fontId="13" fillId="0" borderId="0" applyNumberFormat="0" applyFill="0" applyBorder="0" applyAlignment="0" applyProtection="0"/>
    <xf numFmtId="165" fontId="13" fillId="0" borderId="0" applyFont="0" applyFill="0" applyBorder="0" applyAlignment="0" applyProtection="0"/>
    <xf numFmtId="43" fontId="59" fillId="0" borderId="0" applyFont="0" applyFill="0" applyBorder="0" applyAlignment="0" applyProtection="0"/>
    <xf numFmtId="183" fontId="13"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81" fontId="51"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81"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0" fontId="51" fillId="0" borderId="0"/>
    <xf numFmtId="181"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9"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165" fontId="13" fillId="0" borderId="0" applyFont="0" applyFill="0" applyBorder="0" applyAlignment="0" applyProtection="0"/>
    <xf numFmtId="0" fontId="51" fillId="0" borderId="0"/>
    <xf numFmtId="181"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34" fillId="0" borderId="0" applyFont="0" applyFill="0" applyBorder="0" applyAlignment="0" applyProtection="0"/>
    <xf numFmtId="183" fontId="13" fillId="0" borderId="0" applyNumberFormat="0" applyFill="0" applyBorder="0" applyAlignment="0" applyProtection="0"/>
    <xf numFmtId="193" fontId="51" fillId="0" borderId="0" applyNumberFormat="0" applyFill="0" applyBorder="0" applyAlignment="0" applyProtection="0"/>
    <xf numFmtId="183" fontId="34" fillId="0" borderId="0"/>
    <xf numFmtId="183" fontId="13" fillId="0" borderId="0" applyNumberFormat="0" applyFill="0" applyBorder="0" applyAlignment="0" applyProtection="0"/>
    <xf numFmtId="183" fontId="13"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13"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0" fontId="51" fillId="0" borderId="0"/>
    <xf numFmtId="18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81" fontId="13" fillId="0" borderId="0" applyNumberFormat="0" applyFill="0" applyBorder="0" applyAlignment="0" applyProtection="0"/>
    <xf numFmtId="43" fontId="51" fillId="0" borderId="0" applyFont="0" applyFill="0" applyBorder="0" applyAlignment="0" applyProtection="0"/>
    <xf numFmtId="181"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1" fontId="13" fillId="0" borderId="0" applyNumberFormat="0" applyFill="0" applyBorder="0" applyAlignment="0" applyProtection="0"/>
    <xf numFmtId="181" fontId="51" fillId="0" borderId="0" applyNumberFormat="0" applyFill="0" applyBorder="0" applyAlignment="0" applyProtection="0"/>
    <xf numFmtId="43" fontId="59" fillId="0" borderId="0" applyFon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9" fillId="0" borderId="0" applyFont="0" applyFill="0" applyBorder="0" applyAlignment="0" applyProtection="0"/>
    <xf numFmtId="181" fontId="13"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43" fontId="59"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0" fontId="51" fillId="0" borderId="0"/>
    <xf numFmtId="43" fontId="59" fillId="0" borderId="0" applyFon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34"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51" fillId="0" borderId="0"/>
    <xf numFmtId="183" fontId="51" fillId="0" borderId="0" applyNumberFormat="0" applyFill="0" applyBorder="0" applyAlignment="0" applyProtection="0"/>
    <xf numFmtId="43" fontId="59" fillId="0" borderId="0" applyFont="0" applyFill="0" applyBorder="0" applyAlignment="0" applyProtection="0"/>
    <xf numFmtId="193" fontId="13" fillId="0" borderId="0" applyNumberFormat="0" applyFill="0" applyBorder="0" applyAlignment="0" applyProtection="0"/>
    <xf numFmtId="183" fontId="34" fillId="0" borderId="0"/>
    <xf numFmtId="43" fontId="59" fillId="0" borderId="0" applyFon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1" fontId="51" fillId="0" borderId="0" applyNumberFormat="0" applyFill="0" applyBorder="0" applyAlignment="0" applyProtection="0"/>
    <xf numFmtId="165" fontId="13" fillId="0" borderId="0" applyFont="0" applyFill="0" applyBorder="0" applyAlignment="0" applyProtection="0"/>
    <xf numFmtId="193" fontId="51" fillId="0" borderId="0" applyNumberFormat="0" applyFill="0" applyBorder="0" applyAlignment="0" applyProtection="0"/>
    <xf numFmtId="183" fontId="34" fillId="0" borderId="0"/>
    <xf numFmtId="18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1" fontId="51" fillId="0" borderId="0" applyNumberFormat="0" applyFill="0" applyBorder="0" applyAlignment="0" applyProtection="0"/>
    <xf numFmtId="165" fontId="13" fillId="0" borderId="0" applyFont="0" applyFill="0" applyBorder="0" applyAlignment="0" applyProtection="0"/>
    <xf numFmtId="193" fontId="51" fillId="0" borderId="0" applyNumberFormat="0" applyFill="0" applyBorder="0" applyAlignment="0" applyProtection="0"/>
    <xf numFmtId="183" fontId="34" fillId="0" borderId="0"/>
    <xf numFmtId="183" fontId="13" fillId="0" borderId="0" applyNumberFormat="0" applyFill="0" applyBorder="0" applyAlignment="0" applyProtection="0"/>
    <xf numFmtId="193" fontId="13"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65" fontId="13" fillId="0" borderId="0" applyFont="0" applyFill="0" applyBorder="0" applyAlignment="0" applyProtection="0"/>
    <xf numFmtId="193" fontId="51" fillId="0" borderId="0" applyNumberFormat="0" applyFill="0" applyBorder="0" applyAlignment="0" applyProtection="0"/>
    <xf numFmtId="183" fontId="34" fillId="0" borderId="0"/>
    <xf numFmtId="18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65" fontId="13" fillId="0" borderId="0" applyFont="0" applyFill="0" applyBorder="0" applyAlignment="0" applyProtection="0"/>
    <xf numFmtId="193" fontId="51" fillId="0" borderId="0" applyNumberFormat="0" applyFill="0" applyBorder="0" applyAlignment="0" applyProtection="0"/>
    <xf numFmtId="183" fontId="34" fillId="0" borderId="0"/>
    <xf numFmtId="18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165" fontId="13" fillId="0" borderId="0" applyFont="0" applyFill="0" applyBorder="0" applyAlignment="0" applyProtection="0"/>
    <xf numFmtId="193" fontId="51" fillId="0" borderId="0" applyNumberFormat="0" applyFill="0" applyBorder="0" applyAlignment="0" applyProtection="0"/>
    <xf numFmtId="183" fontId="34" fillId="0" borderId="0"/>
    <xf numFmtId="183" fontId="13" fillId="0" borderId="0" applyNumberFormat="0" applyFill="0" applyBorder="0" applyAlignment="0" applyProtection="0"/>
    <xf numFmtId="193" fontId="13"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9" fillId="0" borderId="0" applyFont="0" applyFill="0" applyBorder="0" applyAlignment="0" applyProtection="0"/>
    <xf numFmtId="183" fontId="13"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3" fontId="13"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0" fontId="34" fillId="0" borderId="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65" fontId="13" fillId="0" borderId="0" applyFont="0" applyFill="0" applyBorder="0" applyAlignment="0" applyProtection="0"/>
    <xf numFmtId="0" fontId="51" fillId="0" borderId="0"/>
    <xf numFmtId="183" fontId="13"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1" fontId="13"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43" fontId="59" fillId="0" borderId="0" applyFont="0" applyFill="0" applyBorder="0" applyAlignment="0" applyProtection="0"/>
    <xf numFmtId="43" fontId="34" fillId="0" borderId="0" applyFont="0" applyFill="0" applyBorder="0" applyAlignment="0" applyProtection="0"/>
    <xf numFmtId="183" fontId="34" fillId="0" borderId="0"/>
    <xf numFmtId="183" fontId="51" fillId="0" borderId="0" applyNumberFormat="0" applyFill="0" applyBorder="0" applyAlignment="0" applyProtection="0"/>
    <xf numFmtId="181"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1"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9" fillId="0" borderId="0" applyFon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34" fillId="0" borderId="0"/>
    <xf numFmtId="193" fontId="13" fillId="0" borderId="0" applyNumberFormat="0" applyFill="0" applyBorder="0" applyAlignment="0" applyProtection="0"/>
    <xf numFmtId="183" fontId="13" fillId="0" borderId="0" applyNumberFormat="0" applyFill="0" applyBorder="0" applyAlignment="0" applyProtection="0"/>
    <xf numFmtId="0" fontId="51" fillId="0" borderId="0"/>
    <xf numFmtId="193" fontId="13" fillId="0" borderId="0" applyNumberFormat="0" applyFill="0" applyBorder="0" applyAlignment="0" applyProtection="0"/>
    <xf numFmtId="181" fontId="13" fillId="0" borderId="0" applyNumberFormat="0" applyFill="0" applyBorder="0" applyAlignment="0" applyProtection="0"/>
    <xf numFmtId="18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65" fontId="13"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0" fontId="51" fillId="0" borderId="0"/>
    <xf numFmtId="183" fontId="13"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43" fontId="34"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65" fontId="13"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43" fontId="51" fillId="0" borderId="0" applyFont="0" applyFill="0" applyBorder="0" applyAlignment="0" applyProtection="0"/>
    <xf numFmtId="0" fontId="34"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65" fontId="13" fillId="0" borderId="0" applyFon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65" fontId="13" fillId="0" borderId="0" applyFont="0" applyFill="0" applyBorder="0" applyAlignment="0" applyProtection="0"/>
    <xf numFmtId="181" fontId="51" fillId="0" borderId="0" applyNumberFormat="0" applyFill="0" applyBorder="0" applyAlignment="0" applyProtection="0"/>
    <xf numFmtId="181" fontId="13"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65" fontId="45" fillId="0" borderId="0">
      <alignment horizontal="right"/>
    </xf>
    <xf numFmtId="165" fontId="45" fillId="0" borderId="0">
      <alignment horizontal="right"/>
    </xf>
    <xf numFmtId="0" fontId="60" fillId="0" borderId="0" applyNumberFormat="0" applyFill="0" applyBorder="0" applyAlignment="0" applyProtection="0"/>
    <xf numFmtId="0" fontId="61" fillId="0" borderId="27" applyNumberFormat="0" applyFill="0" applyAlignment="0" applyProtection="0"/>
    <xf numFmtId="0" fontId="62" fillId="0" borderId="28" applyNumberFormat="0" applyFill="0" applyAlignment="0" applyProtection="0"/>
    <xf numFmtId="0" fontId="63" fillId="0" borderId="29" applyNumberFormat="0" applyFill="0" applyAlignment="0" applyProtection="0"/>
    <xf numFmtId="0" fontId="63" fillId="0" borderId="0" applyNumberFormat="0" applyFill="0" applyBorder="0" applyAlignment="0" applyProtection="0"/>
    <xf numFmtId="0" fontId="64" fillId="3" borderId="0" applyNumberFormat="0" applyBorder="0" applyAlignment="0" applyProtection="0"/>
    <xf numFmtId="0" fontId="65" fillId="4" borderId="0" applyNumberFormat="0" applyBorder="0" applyAlignment="0" applyProtection="0"/>
    <xf numFmtId="0" fontId="66" fillId="5" borderId="0" applyNumberFormat="0" applyBorder="0" applyAlignment="0" applyProtection="0"/>
    <xf numFmtId="0" fontId="67" fillId="6" borderId="30" applyNumberFormat="0" applyAlignment="0" applyProtection="0"/>
    <xf numFmtId="0" fontId="68" fillId="7" borderId="31" applyNumberFormat="0" applyAlignment="0" applyProtection="0"/>
    <xf numFmtId="0" fontId="69" fillId="7" borderId="30" applyNumberFormat="0" applyAlignment="0" applyProtection="0"/>
    <xf numFmtId="0" fontId="70" fillId="0" borderId="32" applyNumberFormat="0" applyFill="0" applyAlignment="0" applyProtection="0"/>
    <xf numFmtId="0" fontId="71" fillId="8" borderId="33" applyNumberFormat="0" applyAlignment="0" applyProtection="0"/>
    <xf numFmtId="0" fontId="72" fillId="0" borderId="0" applyNumberFormat="0" applyFill="0" applyBorder="0" applyAlignment="0" applyProtection="0"/>
    <xf numFmtId="0" fontId="51" fillId="9" borderId="34" applyNumberFormat="0" applyFont="0" applyAlignment="0" applyProtection="0"/>
    <xf numFmtId="0" fontId="73" fillId="0" borderId="0" applyNumberFormat="0" applyFill="0" applyBorder="0" applyAlignment="0" applyProtection="0"/>
    <xf numFmtId="0" fontId="57" fillId="0" borderId="35" applyNumberFormat="0" applyFill="0" applyAlignment="0" applyProtection="0"/>
    <xf numFmtId="0" fontId="74"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74" fillId="33" borderId="0" applyNumberFormat="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92"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6"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86" fontId="13" fillId="0" borderId="0" applyNumberFormat="0" applyFill="0" applyBorder="0" applyAlignment="0" applyProtection="0"/>
    <xf numFmtId="192" fontId="51" fillId="0" borderId="0"/>
    <xf numFmtId="186" fontId="13" fillId="0" borderId="0" applyNumberFormat="0" applyFill="0" applyBorder="0" applyAlignment="0" applyProtection="0"/>
    <xf numFmtId="194" fontId="13"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94" fontId="13" fillId="0" borderId="0" applyNumberFormat="0" applyFill="0" applyBorder="0" applyAlignment="0" applyProtection="0"/>
    <xf numFmtId="192"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92" fontId="51"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6"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94"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92" fontId="13" fillId="0" borderId="0" applyNumberFormat="0" applyFill="0" applyBorder="0" applyAlignment="0" applyProtection="0"/>
    <xf numFmtId="183" fontId="13" fillId="0" borderId="0" applyNumberFormat="0" applyFill="0" applyBorder="0" applyAlignment="0" applyProtection="0"/>
    <xf numFmtId="186"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0" fontId="13" fillId="0" borderId="0" applyNumberFormat="0" applyFill="0" applyBorder="0" applyAlignment="0" applyProtection="0"/>
    <xf numFmtId="194"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0" fontId="13" fillId="0" borderId="0" applyNumberFormat="0" applyFill="0" applyBorder="0" applyAlignment="0" applyProtection="0"/>
    <xf numFmtId="194" fontId="13" fillId="0" borderId="0" applyNumberFormat="0" applyFill="0" applyBorder="0" applyAlignment="0" applyProtection="0"/>
    <xf numFmtId="192" fontId="13"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92" fontId="13" fillId="0" borderId="0" applyNumberFormat="0" applyFill="0" applyBorder="0" applyAlignment="0" applyProtection="0"/>
    <xf numFmtId="183"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92" fontId="51" fillId="0" borderId="0"/>
    <xf numFmtId="183"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94" fontId="13" fillId="0" borderId="0" applyNumberFormat="0" applyFill="0" applyBorder="0" applyAlignment="0" applyProtection="0"/>
    <xf numFmtId="192" fontId="51" fillId="0" borderId="0"/>
    <xf numFmtId="194" fontId="13"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92" fontId="51" fillId="0" borderId="0"/>
    <xf numFmtId="183" fontId="13" fillId="0" borderId="0" applyNumberFormat="0" applyFill="0" applyBorder="0" applyAlignment="0" applyProtection="0"/>
    <xf numFmtId="183" fontId="13" fillId="0" borderId="0" applyNumberFormat="0" applyFill="0" applyBorder="0" applyAlignment="0" applyProtection="0"/>
    <xf numFmtId="186"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6" fontId="13" fillId="0" borderId="0" applyNumberFormat="0" applyFill="0" applyBorder="0" applyAlignment="0" applyProtection="0"/>
    <xf numFmtId="183" fontId="13" fillId="0" borderId="0" applyNumberFormat="0" applyFill="0" applyBorder="0" applyAlignment="0" applyProtection="0"/>
    <xf numFmtId="192" fontId="13" fillId="0" borderId="0" applyNumberFormat="0" applyFill="0" applyBorder="0" applyAlignment="0" applyProtection="0"/>
    <xf numFmtId="194" fontId="13" fillId="0" borderId="0" applyNumberFormat="0" applyFill="0" applyBorder="0" applyAlignment="0" applyProtection="0"/>
    <xf numFmtId="192" fontId="51" fillId="0" borderId="0"/>
    <xf numFmtId="183" fontId="13"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6" fontId="13" fillId="0" borderId="0" applyNumberFormat="0" applyFill="0" applyBorder="0" applyAlignment="0" applyProtection="0"/>
    <xf numFmtId="165" fontId="13" fillId="0" borderId="0" applyFont="0" applyFill="0" applyBorder="0" applyAlignment="0" applyProtection="0"/>
    <xf numFmtId="192" fontId="13" fillId="0" borderId="0" applyNumberFormat="0" applyFill="0" applyBorder="0" applyAlignment="0" applyProtection="0"/>
    <xf numFmtId="165" fontId="13" fillId="0" borderId="0" applyFont="0" applyFill="0" applyBorder="0" applyAlignment="0" applyProtection="0"/>
    <xf numFmtId="186"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6"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6"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6" fontId="13"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94"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92" fontId="51" fillId="0" borderId="0"/>
    <xf numFmtId="193" fontId="51" fillId="0" borderId="0" applyNumberFormat="0" applyFill="0" applyBorder="0" applyAlignment="0" applyProtection="0"/>
    <xf numFmtId="194" fontId="13" fillId="0" borderId="0" applyNumberFormat="0" applyFill="0" applyBorder="0" applyAlignment="0" applyProtection="0"/>
    <xf numFmtId="165" fontId="13" fillId="0" borderId="0" applyFont="0" applyFill="0" applyBorder="0" applyAlignment="0" applyProtection="0"/>
    <xf numFmtId="184" fontId="45" fillId="0" borderId="0">
      <alignment horizontal="right"/>
    </xf>
    <xf numFmtId="186" fontId="13" fillId="0" borderId="0" applyNumberFormat="0" applyFill="0" applyBorder="0" applyAlignment="0" applyProtection="0"/>
    <xf numFmtId="192" fontId="51" fillId="0" borderId="0"/>
    <xf numFmtId="186" fontId="13" fillId="0" borderId="0" applyNumberFormat="0" applyFill="0" applyBorder="0" applyAlignment="0" applyProtection="0"/>
    <xf numFmtId="192" fontId="51" fillId="0" borderId="0" applyNumberFormat="0" applyFill="0" applyBorder="0" applyAlignment="0" applyProtection="0"/>
    <xf numFmtId="0"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45" fillId="0" borderId="0">
      <alignment horizontal="right"/>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92" fontId="51" fillId="0" borderId="0"/>
    <xf numFmtId="192" fontId="51" fillId="0" borderId="0" applyNumberFormat="0" applyFill="0" applyBorder="0" applyAlignment="0" applyProtection="0"/>
    <xf numFmtId="165" fontId="45" fillId="0" borderId="0">
      <alignment horizontal="right"/>
    </xf>
    <xf numFmtId="194" fontId="13" fillId="0" borderId="0" applyNumberFormat="0" applyFill="0" applyBorder="0" applyAlignment="0" applyProtection="0"/>
    <xf numFmtId="186"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192" fontId="13"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165" fontId="45" fillId="0" borderId="0">
      <alignment horizontal="right"/>
    </xf>
    <xf numFmtId="194" fontId="13" fillId="0" borderId="0" applyNumberFormat="0" applyFill="0" applyBorder="0" applyAlignment="0" applyProtection="0"/>
    <xf numFmtId="186"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92" fontId="13"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34" fillId="0" borderId="0"/>
    <xf numFmtId="192" fontId="51" fillId="0" borderId="0"/>
    <xf numFmtId="192" fontId="51" fillId="0" borderId="0" applyNumberFormat="0" applyFill="0" applyBorder="0" applyAlignment="0" applyProtection="0"/>
    <xf numFmtId="165" fontId="45" fillId="0" borderId="0">
      <alignment horizontal="right"/>
    </xf>
    <xf numFmtId="194" fontId="13" fillId="0" borderId="0" applyNumberFormat="0" applyFill="0" applyBorder="0" applyAlignment="0" applyProtection="0"/>
    <xf numFmtId="186"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92" fontId="13"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13"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92" fontId="13" fillId="0" borderId="0" applyNumberFormat="0" applyFill="0" applyBorder="0" applyAlignment="0" applyProtection="0"/>
    <xf numFmtId="183" fontId="13" fillId="0" borderId="0" applyNumberFormat="0" applyFill="0" applyBorder="0" applyAlignment="0" applyProtection="0"/>
    <xf numFmtId="194" fontId="13" fillId="0" borderId="0" applyNumberFormat="0" applyFill="0" applyBorder="0" applyAlignment="0" applyProtection="0"/>
    <xf numFmtId="183" fontId="13" fillId="0" borderId="0" applyNumberFormat="0" applyFill="0" applyBorder="0" applyAlignment="0" applyProtection="0"/>
    <xf numFmtId="186" fontId="13" fillId="0" borderId="0" applyNumberFormat="0" applyFill="0" applyBorder="0" applyAlignment="0" applyProtection="0"/>
    <xf numFmtId="192" fontId="51" fillId="0" borderId="0"/>
    <xf numFmtId="186"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6" fontId="13" fillId="0" borderId="0" applyNumberFormat="0" applyFill="0" applyBorder="0" applyAlignment="0" applyProtection="0"/>
    <xf numFmtId="192" fontId="51" fillId="0" borderId="0"/>
    <xf numFmtId="183" fontId="13" fillId="0" borderId="0" applyNumberFormat="0" applyFill="0" applyBorder="0" applyAlignment="0" applyProtection="0"/>
    <xf numFmtId="192" fontId="13" fillId="0" borderId="0" applyNumberFormat="0" applyFill="0" applyBorder="0" applyAlignment="0" applyProtection="0"/>
    <xf numFmtId="186" fontId="13" fillId="0" borderId="0" applyNumberFormat="0" applyFill="0" applyBorder="0" applyAlignment="0" applyProtection="0"/>
    <xf numFmtId="186" fontId="13" fillId="0" borderId="0" applyNumberFormat="0" applyFill="0" applyBorder="0" applyAlignment="0" applyProtection="0"/>
    <xf numFmtId="192" fontId="51" fillId="0" borderId="0"/>
    <xf numFmtId="183"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6" fontId="13" fillId="0" borderId="0" applyNumberFormat="0" applyFill="0" applyBorder="0" applyAlignment="0" applyProtection="0"/>
    <xf numFmtId="183" fontId="13" fillId="0" borderId="0" applyNumberFormat="0" applyFill="0" applyBorder="0" applyAlignment="0" applyProtection="0"/>
    <xf numFmtId="192"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6"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183" fontId="13" fillId="0" borderId="0" applyNumberFormat="0" applyFill="0" applyBorder="0" applyAlignment="0" applyProtection="0"/>
    <xf numFmtId="165"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0" fontId="51" fillId="0" borderId="0"/>
    <xf numFmtId="181" fontId="51" fillId="0" borderId="0" applyNumberFormat="0" applyFill="0" applyBorder="0" applyAlignment="0" applyProtection="0"/>
    <xf numFmtId="165" fontId="13" fillId="0" borderId="0" applyFont="0" applyFill="0" applyBorder="0" applyAlignment="0" applyProtection="0"/>
    <xf numFmtId="181" fontId="13"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34" fillId="0" borderId="0"/>
    <xf numFmtId="0" fontId="51" fillId="0" borderId="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65" fontId="13" fillId="0" borderId="0" applyFont="0" applyFill="0" applyBorder="0" applyAlignment="0" applyProtection="0"/>
    <xf numFmtId="43" fontId="34" fillId="0" borderId="0" applyFon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183" fontId="13"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0" fontId="34" fillId="0" borderId="0"/>
    <xf numFmtId="181" fontId="13" fillId="0" borderId="0" applyNumberFormat="0" applyFill="0" applyBorder="0" applyAlignment="0" applyProtection="0"/>
    <xf numFmtId="43" fontId="59"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9"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65" fontId="13" fillId="0" borderId="0" applyFont="0" applyFill="0" applyBorder="0" applyAlignment="0" applyProtection="0"/>
    <xf numFmtId="183" fontId="34"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43" fontId="34" fillId="0" borderId="0" applyFont="0" applyFill="0" applyBorder="0" applyAlignment="0" applyProtection="0"/>
    <xf numFmtId="183" fontId="13"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9" fillId="7" borderId="30" applyNumberFormat="0" applyAlignment="0" applyProtection="0"/>
    <xf numFmtId="0" fontId="69" fillId="7" borderId="30" applyNumberFormat="0" applyAlignment="0" applyProtection="0"/>
    <xf numFmtId="0" fontId="69" fillId="7" borderId="30" applyNumberFormat="0" applyAlignment="0" applyProtection="0"/>
    <xf numFmtId="0" fontId="69" fillId="7" borderId="30" applyNumberFormat="0" applyAlignment="0" applyProtection="0"/>
    <xf numFmtId="0" fontId="71" fillId="8" borderId="33" applyNumberFormat="0" applyAlignment="0" applyProtection="0"/>
    <xf numFmtId="0" fontId="71" fillId="8" borderId="33" applyNumberFormat="0" applyAlignment="0" applyProtection="0"/>
    <xf numFmtId="0" fontId="71" fillId="8" borderId="33" applyNumberFormat="0" applyAlignment="0" applyProtection="0"/>
    <xf numFmtId="0" fontId="71" fillId="8" borderId="33"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0" fontId="51" fillId="0" borderId="0"/>
    <xf numFmtId="188" fontId="54" fillId="0" borderId="0" applyFont="0" applyFill="0" applyBorder="0" applyAlignment="0" applyProtection="0"/>
    <xf numFmtId="183" fontId="13" fillId="0" borderId="0" applyNumberFormat="0" applyFill="0" applyBorder="0" applyAlignment="0" applyProtection="0"/>
    <xf numFmtId="188" fontId="54"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1" fillId="0" borderId="27" applyNumberFormat="0" applyFill="0" applyAlignment="0" applyProtection="0"/>
    <xf numFmtId="0" fontId="61" fillId="0" borderId="27" applyNumberFormat="0" applyFill="0" applyAlignment="0" applyProtection="0"/>
    <xf numFmtId="0" fontId="61" fillId="0" borderId="27" applyNumberFormat="0" applyFill="0" applyAlignment="0" applyProtection="0"/>
    <xf numFmtId="0" fontId="61" fillId="0" borderId="27"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0" fontId="67" fillId="6" borderId="30" applyNumberFormat="0" applyAlignment="0" applyProtection="0"/>
    <xf numFmtId="0" fontId="67" fillId="6" borderId="30" applyNumberFormat="0" applyAlignment="0" applyProtection="0"/>
    <xf numFmtId="0" fontId="67" fillId="6" borderId="30" applyNumberFormat="0" applyAlignment="0" applyProtection="0"/>
    <xf numFmtId="0" fontId="67" fillId="6" borderId="30" applyNumberFormat="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51" fillId="9" borderId="34" applyNumberFormat="0" applyFont="0" applyAlignment="0" applyProtection="0"/>
    <xf numFmtId="0" fontId="51" fillId="9" borderId="34" applyNumberFormat="0" applyFont="0" applyAlignment="0" applyProtection="0"/>
    <xf numFmtId="0" fontId="51" fillId="9" borderId="34" applyNumberFormat="0" applyFont="0" applyAlignment="0" applyProtection="0"/>
    <xf numFmtId="0" fontId="51" fillId="9" borderId="34" applyNumberFormat="0" applyFont="0" applyAlignment="0" applyProtection="0"/>
    <xf numFmtId="0" fontId="68" fillId="7" borderId="31" applyNumberFormat="0" applyAlignment="0" applyProtection="0"/>
    <xf numFmtId="0" fontId="68" fillId="7" borderId="31" applyNumberFormat="0" applyAlignment="0" applyProtection="0"/>
    <xf numFmtId="0" fontId="68" fillId="7" borderId="31" applyNumberFormat="0" applyAlignment="0" applyProtection="0"/>
    <xf numFmtId="0" fontId="68" fillId="7" borderId="31" applyNumberFormat="0" applyAlignment="0" applyProtection="0"/>
    <xf numFmtId="9" fontId="59" fillId="0" borderId="0" applyFont="0" applyFill="0" applyBorder="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43" fontId="13" fillId="0" borderId="0" applyFon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43" fontId="13" fillId="0" borderId="0" applyFont="0" applyFill="0" applyBorder="0" applyAlignment="0" applyProtection="0"/>
    <xf numFmtId="0" fontId="51" fillId="0" borderId="0"/>
    <xf numFmtId="183" fontId="13" fillId="0" borderId="0" applyNumberFormat="0" applyFill="0" applyBorder="0" applyAlignment="0" applyProtection="0"/>
    <xf numFmtId="43" fontId="59" fillId="0" borderId="0" applyFon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43" fontId="13" fillId="0" borderId="0" applyFon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43" fontId="13" fillId="0" borderId="0" applyFont="0" applyFill="0" applyBorder="0" applyAlignment="0" applyProtection="0"/>
    <xf numFmtId="0" fontId="51" fillId="0" borderId="0"/>
    <xf numFmtId="183" fontId="13" fillId="0" borderId="0" applyNumberFormat="0" applyFill="0" applyBorder="0" applyAlignment="0" applyProtection="0"/>
    <xf numFmtId="43" fontId="59" fillId="0" borderId="0" applyFon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0" fontId="51" fillId="0" borderId="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76" fillId="51"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76" fillId="51"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76" fillId="51"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76" fillId="51"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76" fillId="5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76" fillId="50"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6" fillId="50"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76" fillId="50"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49"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6" fillId="49"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76" fillId="49"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9"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8"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8"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47"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7"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6" fillId="44" borderId="0" applyNumberFormat="0" applyBorder="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6" fillId="44" borderId="0" applyNumberFormat="0" applyBorder="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6" fillId="44" borderId="0" applyNumberFormat="0" applyBorder="0" applyAlignment="0" applyProtection="0"/>
    <xf numFmtId="0" fontId="76" fillId="44" borderId="0" applyNumberFormat="0" applyBorder="0" applyAlignment="0" applyProtection="0"/>
    <xf numFmtId="0" fontId="76" fillId="43" borderId="0" applyNumberFormat="0" applyBorder="0" applyAlignment="0" applyProtection="0"/>
    <xf numFmtId="43" fontId="59" fillId="0" borderId="0" applyFont="0" applyFill="0" applyBorder="0" applyAlignment="0" applyProtection="0"/>
    <xf numFmtId="165" fontId="13" fillId="0" borderId="0" applyFont="0" applyFill="0" applyBorder="0" applyAlignment="0" applyProtection="0"/>
    <xf numFmtId="0" fontId="76" fillId="43" borderId="0" applyNumberFormat="0" applyBorder="0" applyAlignment="0" applyProtection="0"/>
    <xf numFmtId="0" fontId="76" fillId="43" borderId="0" applyNumberFormat="0" applyBorder="0" applyAlignment="0" applyProtection="0"/>
    <xf numFmtId="188" fontId="54" fillId="0" borderId="0" applyFont="0" applyFill="0" applyBorder="0" applyAlignment="0" applyProtection="0"/>
    <xf numFmtId="188" fontId="54" fillId="0" borderId="0" applyFont="0" applyFill="0" applyBorder="0" applyAlignment="0" applyProtection="0"/>
    <xf numFmtId="0" fontId="76" fillId="43" borderId="0" applyNumberFormat="0" applyBorder="0" applyAlignment="0" applyProtection="0"/>
    <xf numFmtId="188" fontId="54" fillId="0" borderId="0" applyFont="0" applyFill="0" applyBorder="0" applyAlignment="0" applyProtection="0"/>
    <xf numFmtId="188" fontId="54" fillId="0" borderId="0" applyFont="0" applyFill="0" applyBorder="0" applyAlignment="0" applyProtection="0"/>
    <xf numFmtId="0" fontId="76" fillId="46" borderId="0" applyNumberFormat="0" applyBorder="0" applyAlignment="0" applyProtection="0"/>
    <xf numFmtId="0" fontId="76" fillId="46" borderId="0" applyNumberFormat="0" applyBorder="0" applyAlignment="0" applyProtection="0"/>
    <xf numFmtId="188" fontId="54" fillId="0" borderId="0" applyFont="0" applyFill="0" applyBorder="0" applyAlignment="0" applyProtection="0"/>
    <xf numFmtId="188" fontId="54" fillId="0" borderId="0" applyFont="0" applyFill="0" applyBorder="0" applyAlignment="0" applyProtection="0"/>
    <xf numFmtId="0" fontId="76" fillId="46" borderId="0" applyNumberFormat="0" applyBorder="0" applyAlignment="0" applyProtection="0"/>
    <xf numFmtId="0" fontId="76" fillId="46" borderId="0" applyNumberFormat="0" applyBorder="0" applyAlignment="0" applyProtection="0"/>
    <xf numFmtId="188" fontId="54" fillId="0" borderId="0" applyFont="0" applyFill="0" applyBorder="0" applyAlignment="0" applyProtection="0"/>
    <xf numFmtId="188" fontId="54" fillId="0" borderId="0" applyFont="0" applyFill="0" applyBorder="0" applyAlignment="0" applyProtection="0"/>
    <xf numFmtId="0" fontId="54" fillId="45" borderId="0" applyNumberFormat="0" applyBorder="0" applyAlignment="0" applyProtection="0"/>
    <xf numFmtId="188" fontId="54" fillId="0" borderId="0" applyFont="0" applyFill="0" applyBorder="0" applyAlignment="0" applyProtection="0"/>
    <xf numFmtId="188" fontId="54" fillId="0" borderId="0" applyFont="0" applyFill="0" applyBorder="0" applyAlignment="0" applyProtection="0"/>
    <xf numFmtId="0" fontId="54" fillId="45" borderId="0" applyNumberFormat="0" applyBorder="0" applyAlignment="0" applyProtection="0"/>
    <xf numFmtId="0" fontId="54" fillId="45"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4" fillId="45"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54" fillId="42" borderId="0" applyNumberFormat="0" applyBorder="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54" fillId="42" borderId="0" applyNumberFormat="0" applyBorder="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54" fillId="42"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4" fillId="42"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54" fillId="39" borderId="0" applyNumberFormat="0" applyBorder="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9" fillId="0" borderId="0" applyNumberFormat="0" applyFill="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0"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9" fillId="0" borderId="0" applyNumberFormat="0" applyFill="0" applyBorder="0" applyAlignment="0" applyProtection="0"/>
    <xf numFmtId="0" fontId="13" fillId="0" borderId="0"/>
    <xf numFmtId="183" fontId="13" fillId="0" borderId="0" applyNumberFormat="0" applyFill="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4" fillId="39" borderId="0" applyNumberFormat="0" applyBorder="0" applyAlignment="0" applyProtection="0"/>
    <xf numFmtId="0" fontId="54" fillId="39"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39" borderId="0" applyNumberFormat="0" applyBorder="0" applyAlignment="0" applyProtection="0"/>
    <xf numFmtId="0" fontId="54" fillId="39"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193" fontId="13" fillId="0" borderId="0" applyNumberFormat="0" applyFill="0" applyBorder="0" applyAlignment="0" applyProtection="0"/>
    <xf numFmtId="0" fontId="54" fillId="38"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1" fillId="9" borderId="34" applyNumberFormat="0" applyFon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43" fontId="59" fillId="0" borderId="0" applyFont="0" applyFill="0" applyBorder="0" applyAlignment="0" applyProtection="0"/>
    <xf numFmtId="165" fontId="13"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59"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5" fontId="54" fillId="0" borderId="0" applyFont="0" applyFill="0" applyBorder="0" applyAlignment="0" applyProtection="0"/>
    <xf numFmtId="184" fontId="45" fillId="0" borderId="0">
      <alignment horizontal="right"/>
    </xf>
    <xf numFmtId="0" fontId="51" fillId="0" borderId="0" applyNumberFormat="0" applyFill="0" applyBorder="0" applyAlignment="0" applyProtection="0"/>
    <xf numFmtId="0"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13" fillId="0" borderId="0" applyNumberFormat="0" applyFill="0" applyBorder="0" applyAlignment="0" applyProtection="0"/>
    <xf numFmtId="9" fontId="51" fillId="0" borderId="0" applyFont="0" applyFill="0" applyBorder="0" applyAlignment="0" applyProtection="0"/>
    <xf numFmtId="190" fontId="51"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59"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2" borderId="0" applyNumberFormat="0" applyBorder="0" applyAlignment="0" applyProtection="0"/>
    <xf numFmtId="186" fontId="45" fillId="0" borderId="0">
      <alignment horizontal="right"/>
    </xf>
    <xf numFmtId="188" fontId="54" fillId="0" borderId="0" applyFont="0" applyFill="0" applyBorder="0" applyAlignment="0" applyProtection="0"/>
    <xf numFmtId="188" fontId="54" fillId="0" borderId="0" applyFont="0" applyFill="0" applyBorder="0" applyAlignment="0" applyProtection="0"/>
    <xf numFmtId="186" fontId="45" fillId="0" borderId="0">
      <alignment horizontal="right"/>
    </xf>
    <xf numFmtId="186" fontId="45" fillId="0" borderId="0">
      <alignment horizontal="right"/>
    </xf>
    <xf numFmtId="188" fontId="54" fillId="0" borderId="0" applyFont="0" applyFill="0" applyBorder="0" applyAlignment="0" applyProtection="0"/>
    <xf numFmtId="186" fontId="45" fillId="0" borderId="0">
      <alignment horizontal="right"/>
    </xf>
    <xf numFmtId="188" fontId="54" fillId="0" borderId="0" applyFont="0" applyFill="0" applyBorder="0" applyAlignment="0" applyProtection="0"/>
    <xf numFmtId="188" fontId="54" fillId="0" borderId="0" applyFont="0" applyFill="0" applyBorder="0" applyAlignment="0" applyProtection="0"/>
    <xf numFmtId="186" fontId="45" fillId="0" borderId="0">
      <alignment horizontal="right"/>
    </xf>
    <xf numFmtId="188" fontId="54" fillId="0" borderId="0" applyFont="0" applyFill="0" applyBorder="0" applyAlignment="0" applyProtection="0"/>
    <xf numFmtId="188" fontId="54" fillId="0" borderId="0" applyFont="0" applyFill="0" applyBorder="0" applyAlignment="0" applyProtection="0"/>
    <xf numFmtId="186" fontId="45" fillId="0" borderId="0">
      <alignment horizontal="right"/>
    </xf>
    <xf numFmtId="188" fontId="54" fillId="0" borderId="0" applyFont="0" applyFill="0" applyBorder="0" applyAlignment="0" applyProtection="0"/>
    <xf numFmtId="188" fontId="54" fillId="0" borderId="0" applyFont="0" applyFill="0" applyBorder="0" applyAlignment="0" applyProtection="0"/>
    <xf numFmtId="186" fontId="45" fillId="0" borderId="0">
      <alignment horizontal="right"/>
    </xf>
    <xf numFmtId="186" fontId="45" fillId="0" borderId="0">
      <alignment horizontal="right"/>
    </xf>
    <xf numFmtId="188" fontId="54" fillId="0" borderId="0" applyFont="0" applyFill="0" applyBorder="0" applyAlignment="0" applyProtection="0"/>
    <xf numFmtId="186" fontId="45" fillId="0" borderId="0">
      <alignment horizontal="right"/>
    </xf>
    <xf numFmtId="188" fontId="54"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xf numFmtId="0" fontId="76" fillId="43" borderId="0" applyNumberFormat="0" applyBorder="0" applyAlignment="0" applyProtection="0"/>
    <xf numFmtId="191" fontId="51" fillId="0" borderId="0" applyNumberFormat="0" applyFill="0" applyBorder="0" applyAlignment="0" applyProtection="0"/>
    <xf numFmtId="186" fontId="45" fillId="0" borderId="0">
      <alignment horizontal="right"/>
    </xf>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6" fontId="45" fillId="0" borderId="0">
      <alignment horizontal="right"/>
    </xf>
    <xf numFmtId="183" fontId="13" fillId="0" borderId="0"/>
    <xf numFmtId="0" fontId="76" fillId="43" borderId="0" applyNumberFormat="0" applyBorder="0" applyAlignment="0" applyProtection="0"/>
    <xf numFmtId="191" fontId="51" fillId="0" borderId="0" applyNumberFormat="0" applyFill="0" applyBorder="0" applyAlignment="0" applyProtection="0"/>
    <xf numFmtId="186" fontId="45" fillId="0" borderId="0">
      <alignment horizontal="right"/>
    </xf>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51" fillId="0" borderId="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xf numFmtId="0" fontId="76" fillId="46" borderId="0" applyNumberFormat="0" applyBorder="0" applyAlignment="0" applyProtection="0"/>
    <xf numFmtId="191" fontId="51" fillId="0" borderId="0" applyNumberFormat="0" applyFill="0" applyBorder="0" applyAlignment="0" applyProtection="0"/>
    <xf numFmtId="183" fontId="13"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183" fontId="13" fillId="0" borderId="0" applyNumberForma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xf numFmtId="0" fontId="76" fillId="46" borderId="0" applyNumberFormat="0" applyBorder="0" applyAlignment="0" applyProtection="0"/>
    <xf numFmtId="191" fontId="51" fillId="0" borderId="0" applyNumberFormat="0" applyFill="0" applyBorder="0" applyAlignment="0" applyProtection="0"/>
    <xf numFmtId="186" fontId="45" fillId="0" borderId="0">
      <alignment horizontal="right"/>
    </xf>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76" fillId="48" borderId="0" applyNumberFormat="0" applyBorder="0" applyAlignment="0" applyProtection="0"/>
    <xf numFmtId="183" fontId="13" fillId="0" borderId="0"/>
    <xf numFmtId="191" fontId="51"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6" fontId="45" fillId="0" borderId="0">
      <alignment horizontal="right"/>
    </xf>
    <xf numFmtId="188" fontId="54" fillId="0" borderId="0" applyFon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6" fontId="45" fillId="0" borderId="0">
      <alignment horizontal="right"/>
    </xf>
    <xf numFmtId="183" fontId="13"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0" fontId="76" fillId="44" borderId="0" applyNumberFormat="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6" fontId="45" fillId="0" borderId="0">
      <alignment horizontal="right"/>
    </xf>
    <xf numFmtId="183" fontId="13" fillId="0" borderId="0"/>
    <xf numFmtId="0" fontId="51" fillId="0" borderId="0"/>
    <xf numFmtId="0" fontId="51" fillId="0" borderId="0"/>
    <xf numFmtId="191" fontId="51" fillId="0" borderId="0" applyNumberFormat="0" applyFill="0" applyBorder="0" applyAlignment="0" applyProtection="0"/>
    <xf numFmtId="188" fontId="54" fillId="0" borderId="0" applyFon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0" fontId="76" fillId="44" borderId="0" applyNumberFormat="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6" fontId="45" fillId="0" borderId="0">
      <alignment horizontal="right"/>
    </xf>
    <xf numFmtId="183" fontId="13" fillId="0" borderId="0"/>
    <xf numFmtId="0" fontId="51" fillId="0" borderId="0"/>
    <xf numFmtId="0" fontId="51" fillId="0" borderId="0"/>
    <xf numFmtId="191" fontId="51" fillId="0" borderId="0" applyNumberFormat="0" applyFill="0" applyBorder="0" applyAlignment="0" applyProtection="0"/>
    <xf numFmtId="188" fontId="54" fillId="0" borderId="0" applyFon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0" fontId="76" fillId="44" borderId="0" applyNumberFormat="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8" fontId="54" fillId="0" borderId="0" applyFon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0" fontId="80"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8" fontId="54" fillId="0" borderId="0" applyFon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0" fontId="80"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0" fontId="80"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6" fontId="45" fillId="0" borderId="0">
      <alignment horizontal="right"/>
    </xf>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8" fontId="54" fillId="0" borderId="0" applyFon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183" fontId="13" fillId="0" borderId="0"/>
    <xf numFmtId="0" fontId="51" fillId="0" borderId="0"/>
    <xf numFmtId="0" fontId="51" fillId="0" borderId="0"/>
    <xf numFmtId="191" fontId="51"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183" fontId="51"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6" fontId="45" fillId="0" borderId="0">
      <alignment horizontal="right"/>
    </xf>
    <xf numFmtId="186" fontId="45" fillId="0" borderId="0">
      <alignment horizontal="right"/>
    </xf>
    <xf numFmtId="188" fontId="54" fillId="0" borderId="0" applyFont="0" applyFill="0" applyBorder="0" applyAlignment="0" applyProtection="0"/>
    <xf numFmtId="186" fontId="45" fillId="0" borderId="0">
      <alignment horizontal="right"/>
    </xf>
    <xf numFmtId="188" fontId="54" fillId="0" borderId="0" applyFon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6" fontId="45" fillId="0" borderId="0">
      <alignment horizontal="right"/>
    </xf>
    <xf numFmtId="18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6" fontId="45" fillId="0" borderId="0">
      <alignment horizontal="right"/>
    </xf>
    <xf numFmtId="183" fontId="13"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8" fontId="54" fillId="0" borderId="0" applyFon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6" fontId="45" fillId="0" borderId="0">
      <alignment horizontal="right"/>
    </xf>
    <xf numFmtId="183" fontId="13"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8" fontId="54" fillId="0" borderId="0" applyFon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6" fontId="45" fillId="0" borderId="0">
      <alignment horizontal="right"/>
    </xf>
    <xf numFmtId="183" fontId="13"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8" fontId="54" fillId="0" borderId="0" applyFon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6" fontId="45" fillId="0" borderId="0">
      <alignment horizontal="right"/>
    </xf>
    <xf numFmtId="183" fontId="13"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8" fontId="54" fillId="0" borderId="0" applyFon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0" fontId="79" fillId="55" borderId="44" applyNumberFormat="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8" fontId="54" fillId="0" borderId="0" applyFon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0" fontId="79" fillId="55" borderId="44" applyNumberFormat="0" applyAlignment="0" applyProtection="0"/>
    <xf numFmtId="183" fontId="51" fillId="0" borderId="0" applyNumberForma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8" fontId="54" fillId="0" borderId="0" applyFon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3" fontId="51" fillId="0" borderId="0"/>
    <xf numFmtId="183" fontId="13" fillId="0" borderId="0"/>
    <xf numFmtId="0" fontId="51" fillId="0" borderId="0"/>
    <xf numFmtId="0" fontId="51" fillId="0" borderId="0"/>
    <xf numFmtId="191" fontId="51" fillId="0" borderId="0" applyNumberFormat="0" applyFill="0" applyBorder="0" applyAlignment="0" applyProtection="0"/>
    <xf numFmtId="188" fontId="54" fillId="0" borderId="0" applyFon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78" fillId="54" borderId="43" applyNumberFormat="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3" fontId="51" fillId="0" borderId="0"/>
    <xf numFmtId="183" fontId="13" fillId="0" borderId="0"/>
    <xf numFmtId="0" fontId="51" fillId="0" borderId="0"/>
    <xf numFmtId="0" fontId="51" fillId="0" borderId="0"/>
    <xf numFmtId="191" fontId="51" fillId="0" borderId="0" applyNumberFormat="0" applyFill="0" applyBorder="0" applyAlignment="0" applyProtection="0"/>
    <xf numFmtId="188" fontId="54" fillId="0" borderId="0" applyFon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8" fontId="54" fillId="0" borderId="0" applyFon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3" fontId="51" fillId="0" borderId="0"/>
    <xf numFmtId="183" fontId="13" fillId="0" borderId="0"/>
    <xf numFmtId="0" fontId="51" fillId="0" borderId="0"/>
    <xf numFmtId="0" fontId="51" fillId="0" borderId="0"/>
    <xf numFmtId="191" fontId="51"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13"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0" fontId="76" fillId="53" borderId="0" applyNumberFormat="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0" fontId="76" fillId="53" borderId="0" applyNumberFormat="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6" fontId="45" fillId="0" borderId="0">
      <alignment horizontal="right"/>
    </xf>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13"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84" fillId="0" borderId="47" applyNumberFormat="0" applyFill="0" applyAlignment="0" applyProtection="0"/>
    <xf numFmtId="0" fontId="76" fillId="48" borderId="0" applyNumberFormat="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0" fontId="54" fillId="41" borderId="0" applyNumberFormat="0" applyBorder="0" applyAlignment="0" applyProtection="0"/>
    <xf numFmtId="193" fontId="51" fillId="0" borderId="0" applyNumberFormat="0" applyFill="0" applyBorder="0" applyAlignment="0" applyProtection="0"/>
    <xf numFmtId="0" fontId="54" fillId="44" borderId="0" applyNumberFormat="0" applyBorder="0" applyAlignment="0" applyProtection="0"/>
    <xf numFmtId="0" fontId="54" fillId="38" borderId="0" applyNumberFormat="0" applyBorder="0" applyAlignment="0" applyProtection="0"/>
    <xf numFmtId="0" fontId="54" fillId="40"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34" fillId="0" borderId="0"/>
    <xf numFmtId="43" fontId="53" fillId="0" borderId="0" applyFon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34" fillId="0" borderId="0"/>
    <xf numFmtId="186" fontId="45" fillId="0" borderId="0">
      <alignment horizontal="right"/>
    </xf>
    <xf numFmtId="0" fontId="34" fillId="0" borderId="0"/>
    <xf numFmtId="181"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84" fillId="0" borderId="47" applyNumberFormat="0" applyFill="0" applyAlignment="0" applyProtection="0"/>
    <xf numFmtId="0" fontId="76" fillId="48" borderId="0" applyNumberFormat="0" applyBorder="0" applyAlignment="0" applyProtection="0"/>
    <xf numFmtId="0" fontId="51" fillId="0" borderId="0"/>
    <xf numFmtId="183" fontId="13" fillId="0" borderId="0"/>
    <xf numFmtId="0" fontId="51" fillId="0" borderId="0"/>
    <xf numFmtId="0" fontId="51" fillId="0" borderId="0"/>
    <xf numFmtId="191" fontId="51" fillId="0" borderId="0" applyNumberFormat="0" applyFill="0" applyBorder="0" applyAlignment="0" applyProtection="0"/>
    <xf numFmtId="193" fontId="51"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0" fontId="53" fillId="0" borderId="0"/>
    <xf numFmtId="43" fontId="53" fillId="0" borderId="0" applyFont="0" applyFill="0" applyBorder="0" applyAlignment="0" applyProtection="0"/>
    <xf numFmtId="9" fontId="53" fillId="0" borderId="0" applyFont="0" applyFill="0" applyBorder="0" applyAlignment="0" applyProtection="0"/>
    <xf numFmtId="0" fontId="51" fillId="0" borderId="0"/>
    <xf numFmtId="0" fontId="53" fillId="0" borderId="0"/>
    <xf numFmtId="183" fontId="13" fillId="0" borderId="0" applyNumberFormat="0" applyFill="0" applyBorder="0" applyAlignment="0" applyProtection="0"/>
    <xf numFmtId="0" fontId="53" fillId="0" borderId="0"/>
    <xf numFmtId="0" fontId="53" fillId="0" borderId="0"/>
    <xf numFmtId="193" fontId="13" fillId="0" borderId="0" applyNumberFormat="0" applyFill="0" applyBorder="0" applyAlignment="0" applyProtection="0"/>
    <xf numFmtId="0" fontId="53" fillId="0" borderId="0"/>
    <xf numFmtId="0" fontId="51" fillId="0" borderId="0"/>
    <xf numFmtId="181" fontId="51" fillId="0" borderId="0" applyNumberFormat="0" applyFill="0" applyBorder="0" applyAlignment="0" applyProtection="0"/>
    <xf numFmtId="183" fontId="54"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0" fontId="34" fillId="0" borderId="0"/>
    <xf numFmtId="43" fontId="34" fillId="0" borderId="0" applyFont="0" applyFill="0" applyBorder="0" applyAlignment="0" applyProtection="0"/>
    <xf numFmtId="0" fontId="53" fillId="0" borderId="0"/>
    <xf numFmtId="183" fontId="34" fillId="0" borderId="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90" fillId="0" borderId="0" applyNumberFormat="0" applyFill="0" applyBorder="0" applyAlignment="0" applyProtection="0"/>
    <xf numFmtId="183" fontId="13" fillId="0" borderId="0" applyNumberFormat="0" applyFill="0" applyBorder="0" applyAlignment="0" applyProtection="0"/>
    <xf numFmtId="183" fontId="54" fillId="0" borderId="0" applyNumberFormat="0" applyFill="0" applyBorder="0" applyAlignment="0" applyProtection="0"/>
    <xf numFmtId="193" fontId="54" fillId="0" borderId="0" applyNumberFormat="0" applyFill="0" applyBorder="0" applyAlignment="0" applyProtection="0"/>
    <xf numFmtId="183" fontId="54"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4" fillId="45"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193" fontId="51" fillId="0" borderId="0" applyNumberFormat="0" applyFill="0" applyBorder="0" applyAlignment="0" applyProtection="0"/>
    <xf numFmtId="0" fontId="76" fillId="43" borderId="0" applyNumberFormat="0" applyBorder="0" applyAlignment="0" applyProtection="0"/>
    <xf numFmtId="43" fontId="51" fillId="0" borderId="0" applyFont="0" applyFill="0" applyBorder="0" applyAlignment="0" applyProtection="0"/>
    <xf numFmtId="0" fontId="51" fillId="0" borderId="0"/>
    <xf numFmtId="0" fontId="51" fillId="0" borderId="0"/>
    <xf numFmtId="0" fontId="53" fillId="0" borderId="0"/>
    <xf numFmtId="0" fontId="51" fillId="0" borderId="0"/>
    <xf numFmtId="0" fontId="81" fillId="38" borderId="0" applyNumberFormat="0" applyBorder="0" applyAlignment="0" applyProtection="0"/>
    <xf numFmtId="0" fontId="81" fillId="38" borderId="0" applyNumberFormat="0" applyBorder="0" applyAlignment="0" applyProtection="0"/>
    <xf numFmtId="0" fontId="76" fillId="46" borderId="0" applyNumberFormat="0" applyBorder="0" applyAlignment="0" applyProtection="0"/>
    <xf numFmtId="0" fontId="51" fillId="0" borderId="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0" fontId="53" fillId="0" borderId="0"/>
    <xf numFmtId="183" fontId="13" fillId="0" borderId="0"/>
    <xf numFmtId="189" fontId="51" fillId="0" borderId="0" applyNumberForma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9" fontId="53" fillId="0" borderId="0" applyFont="0" applyFill="0" applyBorder="0" applyAlignment="0" applyProtection="0"/>
    <xf numFmtId="181" fontId="51" fillId="0" borderId="0" applyNumberFormat="0" applyFill="0" applyBorder="0" applyAlignment="0" applyProtection="0"/>
    <xf numFmtId="0" fontId="51" fillId="0" borderId="0"/>
    <xf numFmtId="0" fontId="51" fillId="9" borderId="34" applyNumberFormat="0" applyFont="0" applyAlignment="0" applyProtection="0"/>
    <xf numFmtId="191" fontId="51" fillId="0" borderId="0" applyNumberFormat="0" applyFill="0" applyBorder="0" applyAlignment="0" applyProtection="0"/>
    <xf numFmtId="183" fontId="34" fillId="0" borderId="0"/>
    <xf numFmtId="43" fontId="53"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0" fontId="59" fillId="57" borderId="49" applyNumberFormat="0" applyFont="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13"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43" fontId="51" fillId="0" borderId="0" applyFont="0" applyFill="0" applyBorder="0" applyAlignment="0" applyProtection="0"/>
    <xf numFmtId="43" fontId="59" fillId="0" borderId="0" applyFon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34" fillId="0" borderId="0"/>
    <xf numFmtId="43" fontId="51" fillId="0" borderId="0" applyFont="0" applyFill="0" applyBorder="0" applyAlignment="0" applyProtection="0"/>
    <xf numFmtId="0" fontId="53" fillId="0" borderId="0"/>
    <xf numFmtId="0" fontId="51" fillId="0" borderId="0"/>
    <xf numFmtId="0" fontId="59" fillId="0" borderId="0" applyNumberFormat="0" applyFill="0" applyBorder="0" applyAlignment="0" applyProtection="0"/>
    <xf numFmtId="183" fontId="34" fillId="0" borderId="0"/>
    <xf numFmtId="0" fontId="51" fillId="0" borderId="0"/>
    <xf numFmtId="0" fontId="51" fillId="0" borderId="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65" fontId="13" fillId="0" borderId="0" applyFont="0" applyFill="0" applyBorder="0" applyAlignment="0" applyProtection="0"/>
    <xf numFmtId="0" fontId="51" fillId="0" borderId="0"/>
    <xf numFmtId="183" fontId="13"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34" fillId="0" borderId="0"/>
    <xf numFmtId="43" fontId="51" fillId="0" borderId="0" applyFont="0" applyFill="0" applyBorder="0" applyAlignment="0" applyProtection="0"/>
    <xf numFmtId="0" fontId="51" fillId="0" borderId="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79" fillId="55" borderId="44" applyNumberFormat="0" applyAlignment="0" applyProtection="0"/>
    <xf numFmtId="181"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34" fillId="0" borderId="0"/>
    <xf numFmtId="19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79" fillId="55" borderId="44" applyNumberFormat="0" applyAlignment="0" applyProtection="0"/>
    <xf numFmtId="0" fontId="51" fillId="0" borderId="0"/>
    <xf numFmtId="0" fontId="51" fillId="0" borderId="0"/>
    <xf numFmtId="183" fontId="34" fillId="0" borderId="0"/>
    <xf numFmtId="0" fontId="34"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0" fontId="51" fillId="0" borderId="0"/>
    <xf numFmtId="183" fontId="34" fillId="0" borderId="0"/>
    <xf numFmtId="183" fontId="34" fillId="0" borderId="0"/>
    <xf numFmtId="183" fontId="34" fillId="0" borderId="0"/>
    <xf numFmtId="0" fontId="80"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34"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13"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13" fillId="0" borderId="0" applyNumberFormat="0" applyFill="0" applyBorder="0" applyAlignment="0" applyProtection="0"/>
    <xf numFmtId="183" fontId="34" fillId="0" borderId="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0" fontId="51" fillId="0" borderId="0"/>
    <xf numFmtId="183" fontId="34" fillId="0" borderId="0"/>
    <xf numFmtId="183" fontId="34" fillId="0" borderId="0"/>
    <xf numFmtId="183" fontId="51"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43" fontId="51" fillId="0" borderId="0" applyFont="0" applyFill="0" applyBorder="0" applyAlignment="0" applyProtection="0"/>
    <xf numFmtId="0" fontId="54" fillId="45" borderId="0" applyNumberFormat="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65" fontId="45" fillId="0" borderId="0">
      <alignment horizontal="right"/>
    </xf>
    <xf numFmtId="165" fontId="45" fillId="0" borderId="0">
      <alignment horizontal="right"/>
    </xf>
    <xf numFmtId="183" fontId="51" fillId="0" borderId="0" applyNumberFormat="0" applyFill="0" applyBorder="0" applyAlignment="0" applyProtection="0"/>
    <xf numFmtId="43" fontId="34"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4" fillId="42" borderId="0" applyNumberFormat="0" applyBorder="0" applyAlignment="0" applyProtection="0"/>
    <xf numFmtId="0" fontId="82" fillId="0" borderId="45" applyNumberFormat="0" applyFill="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76" fillId="47" borderId="0" applyNumberFormat="0" applyBorder="0" applyAlignment="0" applyProtection="0"/>
    <xf numFmtId="183" fontId="13" fillId="0" borderId="0" applyNumberFormat="0" applyFill="0" applyBorder="0" applyAlignment="0" applyProtection="0"/>
    <xf numFmtId="43" fontId="51" fillId="0" borderId="0" applyFont="0" applyFill="0" applyBorder="0" applyAlignment="0" applyProtection="0"/>
    <xf numFmtId="0" fontId="77" fillId="37" borderId="0" applyNumberFormat="0" applyBorder="0" applyAlignment="0" applyProtection="0"/>
    <xf numFmtId="0" fontId="84" fillId="0" borderId="0" applyNumberFormat="0" applyFill="0" applyBorder="0" applyAlignment="0" applyProtection="0"/>
    <xf numFmtId="0" fontId="51" fillId="0" borderId="0"/>
    <xf numFmtId="0" fontId="83" fillId="0" borderId="46" applyNumberFormat="0" applyFill="0" applyAlignment="0" applyProtection="0"/>
    <xf numFmtId="183" fontId="54" fillId="0" borderId="0" applyNumberFormat="0" applyFill="0" applyBorder="0" applyAlignment="0" applyProtection="0"/>
    <xf numFmtId="0" fontId="76" fillId="47" borderId="0" applyNumberFormat="0" applyBorder="0" applyAlignment="0" applyProtection="0"/>
    <xf numFmtId="0" fontId="84" fillId="0" borderId="47" applyNumberFormat="0" applyFill="0" applyAlignment="0" applyProtection="0"/>
    <xf numFmtId="0" fontId="77" fillId="37" borderId="0" applyNumberFormat="0" applyBorder="0" applyAlignment="0" applyProtection="0"/>
    <xf numFmtId="0" fontId="84" fillId="0" borderId="0" applyNumberFormat="0" applyFill="0" applyBorder="0" applyAlignment="0" applyProtection="0"/>
    <xf numFmtId="193" fontId="54" fillId="0" borderId="0" applyNumberFormat="0" applyFill="0" applyBorder="0" applyAlignment="0" applyProtection="0"/>
    <xf numFmtId="0" fontId="53" fillId="0" borderId="0"/>
    <xf numFmtId="193" fontId="13"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0" fontId="82" fillId="0" borderId="45" applyNumberFormat="0" applyFill="0" applyAlignment="0" applyProtection="0"/>
    <xf numFmtId="0" fontId="54" fillId="39" borderId="0" applyNumberFormat="0" applyBorder="0" applyAlignment="0" applyProtection="0"/>
    <xf numFmtId="43" fontId="51" fillId="0" borderId="0" applyFont="0" applyFill="0" applyBorder="0" applyAlignment="0" applyProtection="0"/>
    <xf numFmtId="0" fontId="84" fillId="0" borderId="47" applyNumberFormat="0" applyFill="0" applyAlignment="0" applyProtection="0"/>
    <xf numFmtId="183" fontId="51" fillId="0" borderId="0" applyNumberFormat="0" applyFill="0" applyBorder="0" applyAlignment="0" applyProtection="0"/>
    <xf numFmtId="0" fontId="86" fillId="0" borderId="48" applyNumberFormat="0" applyFill="0" applyAlignment="0" applyProtection="0"/>
    <xf numFmtId="193" fontId="51" fillId="0" borderId="0" applyNumberFormat="0" applyFill="0" applyBorder="0" applyAlignment="0" applyProtection="0"/>
    <xf numFmtId="0" fontId="78" fillId="54" borderId="43" applyNumberFormat="0" applyAlignment="0" applyProtection="0"/>
    <xf numFmtId="0" fontId="76" fillId="53" borderId="0" applyNumberFormat="0" applyBorder="0" applyAlignment="0" applyProtection="0"/>
    <xf numFmtId="0" fontId="83" fillId="0" borderId="46" applyNumberFormat="0" applyFill="0" applyAlignment="0" applyProtection="0"/>
    <xf numFmtId="193" fontId="51" fillId="0" borderId="0" applyNumberFormat="0" applyFill="0" applyBorder="0" applyAlignment="0" applyProtection="0"/>
    <xf numFmtId="0" fontId="53" fillId="0" borderId="0"/>
    <xf numFmtId="0" fontId="85" fillId="41" borderId="43" applyNumberFormat="0" applyAlignment="0" applyProtection="0"/>
    <xf numFmtId="0" fontId="78" fillId="54" borderId="43" applyNumberFormat="0" applyAlignment="0" applyProtection="0"/>
    <xf numFmtId="181" fontId="51" fillId="0" borderId="0" applyNumberFormat="0" applyFill="0" applyBorder="0" applyAlignment="0" applyProtection="0"/>
    <xf numFmtId="0" fontId="51" fillId="0" borderId="0"/>
    <xf numFmtId="0" fontId="83" fillId="0" borderId="46" applyNumberFormat="0" applyFill="0" applyAlignment="0" applyProtection="0"/>
    <xf numFmtId="0" fontId="86" fillId="0" borderId="48" applyNumberFormat="0" applyFill="0" applyAlignment="0" applyProtection="0"/>
    <xf numFmtId="0" fontId="87" fillId="56" borderId="0" applyNumberFormat="0" applyBorder="0" applyAlignment="0" applyProtection="0"/>
    <xf numFmtId="183" fontId="54" fillId="0" borderId="0" applyNumberFormat="0" applyFill="0" applyBorder="0" applyAlignment="0" applyProtection="0"/>
    <xf numFmtId="0" fontId="87" fillId="56" borderId="0" applyNumberFormat="0" applyBorder="0" applyAlignment="0" applyProtection="0"/>
    <xf numFmtId="0" fontId="51" fillId="0" borderId="0"/>
    <xf numFmtId="0" fontId="86" fillId="0" borderId="48" applyNumberFormat="0" applyFill="0" applyAlignment="0" applyProtection="0"/>
    <xf numFmtId="0" fontId="51" fillId="0" borderId="0"/>
    <xf numFmtId="0" fontId="76" fillId="47" borderId="0" applyNumberFormat="0" applyBorder="0" applyAlignment="0" applyProtection="0"/>
    <xf numFmtId="188" fontId="54" fillId="0" borderId="0" applyFont="0" applyFill="0" applyBorder="0" applyAlignment="0" applyProtection="0"/>
    <xf numFmtId="0" fontId="87" fillId="56" borderId="0" applyNumberFormat="0" applyBorder="0" applyAlignment="0" applyProtection="0"/>
    <xf numFmtId="0" fontId="78" fillId="54" borderId="43" applyNumberFormat="0" applyAlignment="0" applyProtection="0"/>
    <xf numFmtId="184" fontId="45" fillId="0" borderId="0">
      <alignment horizontal="right"/>
    </xf>
    <xf numFmtId="0" fontId="86" fillId="0" borderId="48" applyNumberFormat="0" applyFill="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2"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84" fontId="45" fillId="0" borderId="0">
      <alignment horizontal="right"/>
    </xf>
    <xf numFmtId="0" fontId="85" fillId="41" borderId="43" applyNumberFormat="0" applyAlignment="0" applyProtection="0"/>
    <xf numFmtId="183" fontId="51" fillId="0" borderId="0" applyNumberFormat="0" applyFill="0" applyBorder="0" applyAlignment="0" applyProtection="0"/>
    <xf numFmtId="9" fontId="51" fillId="0" borderId="0" applyFont="0" applyFill="0" applyBorder="0" applyAlignment="0" applyProtection="0"/>
    <xf numFmtId="192" fontId="51" fillId="0" borderId="0"/>
    <xf numFmtId="183" fontId="13"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84" fontId="45" fillId="0" borderId="0">
      <alignment horizontal="right"/>
    </xf>
    <xf numFmtId="0" fontId="84" fillId="0" borderId="0" applyNumberFormat="0" applyFill="0" applyBorder="0" applyAlignment="0" applyProtection="0"/>
    <xf numFmtId="0" fontId="85" fillId="41" borderId="43" applyNumberFormat="0" applyAlignment="0" applyProtection="0"/>
    <xf numFmtId="183" fontId="51" fillId="0" borderId="0" applyNumberFormat="0" applyFill="0" applyBorder="0" applyAlignment="0" applyProtection="0"/>
    <xf numFmtId="0" fontId="84" fillId="0" borderId="0" applyNumberFormat="0" applyFill="0" applyBorder="0" applyAlignment="0" applyProtection="0"/>
    <xf numFmtId="0" fontId="77" fillId="37"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77" fillId="37" borderId="0" applyNumberFormat="0" applyBorder="0" applyAlignment="0" applyProtection="0"/>
    <xf numFmtId="0" fontId="76" fillId="48" borderId="0" applyNumberFormat="0" applyBorder="0" applyAlignment="0" applyProtection="0"/>
    <xf numFmtId="0" fontId="85" fillId="41" borderId="43" applyNumberFormat="0" applyAlignment="0" applyProtection="0"/>
    <xf numFmtId="0" fontId="76" fillId="53" borderId="0" applyNumberFormat="0" applyBorder="0" applyAlignment="0" applyProtection="0"/>
    <xf numFmtId="193" fontId="54" fillId="0" borderId="0" applyNumberFormat="0" applyFill="0" applyBorder="0" applyAlignment="0" applyProtection="0"/>
    <xf numFmtId="0" fontId="87" fillId="56" borderId="0" applyNumberFormat="0" applyBorder="0" applyAlignment="0" applyProtection="0"/>
    <xf numFmtId="0" fontId="83" fillId="0" borderId="46" applyNumberFormat="0" applyFill="0" applyAlignment="0" applyProtection="0"/>
    <xf numFmtId="0" fontId="76" fillId="48" borderId="0" applyNumberFormat="0" applyBorder="0" applyAlignment="0" applyProtection="0"/>
    <xf numFmtId="183" fontId="13" fillId="0" borderId="0"/>
    <xf numFmtId="9" fontId="53" fillId="0" borderId="0" applyFont="0" applyFill="0" applyBorder="0" applyAlignment="0" applyProtection="0"/>
    <xf numFmtId="183" fontId="13" fillId="0" borderId="0"/>
    <xf numFmtId="0" fontId="81" fillId="38"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76" fillId="43" borderId="0" applyNumberFormat="0" applyBorder="0" applyAlignment="0" applyProtection="0"/>
    <xf numFmtId="43" fontId="51" fillId="0" borderId="0" applyFont="0" applyFill="0" applyBorder="0" applyAlignment="0" applyProtection="0"/>
    <xf numFmtId="0" fontId="51" fillId="0" borderId="0"/>
    <xf numFmtId="192"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83" fontId="34" fillId="0" borderId="0"/>
    <xf numFmtId="0" fontId="51" fillId="0" borderId="0"/>
    <xf numFmtId="0" fontId="51" fillId="0" borderId="0"/>
    <xf numFmtId="43" fontId="53" fillId="0" borderId="0" applyFon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81" fillId="38" borderId="0" applyNumberFormat="0" applyBorder="0" applyAlignment="0" applyProtection="0"/>
    <xf numFmtId="183" fontId="34" fillId="0" borderId="0"/>
    <xf numFmtId="0" fontId="76" fillId="46" borderId="0" applyNumberFormat="0" applyBorder="0" applyAlignment="0" applyProtection="0"/>
    <xf numFmtId="43" fontId="5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8" fontId="54"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0" fontId="51" fillId="0" borderId="0"/>
    <xf numFmtId="181"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34"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9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4" fillId="44"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43" fontId="51" fillId="0" borderId="0" applyFont="0" applyFill="0" applyBorder="0" applyAlignment="0" applyProtection="0"/>
    <xf numFmtId="183" fontId="34" fillId="0" borderId="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0" fontId="53" fillId="0" borderId="0"/>
    <xf numFmtId="43" fontId="51" fillId="0" borderId="0" applyFont="0" applyFill="0" applyBorder="0" applyAlignment="0" applyProtection="0"/>
    <xf numFmtId="192" fontId="51" fillId="0" borderId="0" applyNumberFormat="0" applyFill="0" applyBorder="0" applyAlignment="0" applyProtection="0"/>
    <xf numFmtId="183" fontId="13" fillId="0" borderId="0"/>
    <xf numFmtId="188" fontId="54"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3" fillId="0" borderId="0"/>
    <xf numFmtId="188" fontId="54" fillId="0" borderId="0" applyFont="0" applyFill="0" applyBorder="0" applyAlignment="0" applyProtection="0"/>
    <xf numFmtId="43" fontId="51" fillId="0" borderId="0" applyFont="0" applyFill="0" applyBorder="0" applyAlignment="0" applyProtection="0"/>
    <xf numFmtId="191"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3"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9" fontId="51" fillId="0" borderId="0" applyNumberFormat="0" applyFill="0" applyBorder="0" applyAlignment="0" applyProtection="0"/>
    <xf numFmtId="0" fontId="76" fillId="52" borderId="0" applyNumberFormat="0" applyBorder="0" applyAlignment="0" applyProtection="0"/>
    <xf numFmtId="0" fontId="53" fillId="0" borderId="0"/>
    <xf numFmtId="0" fontId="51" fillId="0" borderId="0"/>
    <xf numFmtId="193" fontId="13"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9" fontId="53" fillId="0" borderId="0" applyFon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83" fontId="34" fillId="0" borderId="0"/>
    <xf numFmtId="183" fontId="34"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3" fillId="0" borderId="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3" fillId="0" borderId="0"/>
    <xf numFmtId="0" fontId="51" fillId="0" borderId="0"/>
    <xf numFmtId="192"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183" fontId="34" fillId="0" borderId="0"/>
    <xf numFmtId="193" fontId="51" fillId="0" borderId="0" applyNumberFormat="0" applyFill="0" applyBorder="0" applyAlignment="0" applyProtection="0"/>
    <xf numFmtId="43" fontId="53" fillId="0" borderId="0" applyFont="0" applyFill="0" applyBorder="0" applyAlignment="0" applyProtection="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76" fillId="47"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9"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93" fontId="13" fillId="0" borderId="0" applyNumberFormat="0" applyFill="0" applyBorder="0" applyAlignment="0" applyProtection="0"/>
    <xf numFmtId="19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13"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0" fontId="51" fillId="0" borderId="0"/>
    <xf numFmtId="0" fontId="51" fillId="0" borderId="0"/>
    <xf numFmtId="0" fontId="53" fillId="0" borderId="0"/>
    <xf numFmtId="43" fontId="53" fillId="0" borderId="0" applyFon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76" fillId="52"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13" fillId="0" borderId="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3" fontId="34" fillId="0" borderId="0"/>
    <xf numFmtId="0" fontId="51" fillId="0" borderId="0"/>
    <xf numFmtId="0" fontId="51" fillId="0" borderId="0"/>
    <xf numFmtId="43" fontId="51" fillId="0" borderId="0" applyFont="0" applyFill="0" applyBorder="0" applyAlignment="0" applyProtection="0"/>
    <xf numFmtId="0" fontId="53" fillId="0" borderId="0"/>
    <xf numFmtId="181" fontId="51" fillId="0" borderId="0" applyNumberFormat="0" applyFill="0" applyBorder="0" applyAlignment="0" applyProtection="0"/>
    <xf numFmtId="0" fontId="51" fillId="0" borderId="0"/>
    <xf numFmtId="0" fontId="51" fillId="0" borderId="0"/>
    <xf numFmtId="0" fontId="51" fillId="0" borderId="0"/>
    <xf numFmtId="183" fontId="34" fillId="0" borderId="0"/>
    <xf numFmtId="183" fontId="34"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183" fontId="34"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0" fontId="76" fillId="52" borderId="0" applyNumberFormat="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0" fontId="82" fillId="0" borderId="45" applyNumberFormat="0" applyFill="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0" fontId="51" fillId="0" borderId="0"/>
    <xf numFmtId="183" fontId="34"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93" fontId="13"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9" fontId="53" fillId="0" borderId="0" applyFont="0" applyFill="0" applyBorder="0" applyAlignment="0" applyProtection="0"/>
    <xf numFmtId="181" fontId="51" fillId="0" borderId="0" applyNumberFormat="0" applyFill="0" applyBorder="0" applyAlignment="0" applyProtection="0"/>
    <xf numFmtId="183" fontId="34" fillId="0" borderId="0"/>
    <xf numFmtId="0" fontId="51" fillId="0" borderId="0"/>
    <xf numFmtId="0" fontId="51" fillId="0" borderId="0"/>
    <xf numFmtId="0" fontId="51" fillId="0" borderId="0"/>
    <xf numFmtId="0" fontId="51" fillId="0" borderId="0"/>
    <xf numFmtId="0" fontId="51" fillId="0" borderId="0"/>
    <xf numFmtId="183" fontId="34"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xf numFmtId="43" fontId="51" fillId="0" borderId="0" applyFont="0" applyFill="0" applyBorder="0" applyAlignment="0" applyProtection="0"/>
    <xf numFmtId="43" fontId="51" fillId="0" borderId="0" applyFont="0" applyFill="0" applyBorder="0" applyAlignment="0" applyProtection="0"/>
    <xf numFmtId="183" fontId="13" fillId="0" borderId="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34" fillId="0" borderId="0"/>
    <xf numFmtId="183" fontId="34" fillId="0" borderId="0"/>
    <xf numFmtId="183" fontId="34"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9" fontId="53" fillId="0" borderId="0" applyFont="0" applyFill="0" applyBorder="0" applyAlignment="0" applyProtection="0"/>
    <xf numFmtId="0" fontId="51" fillId="0" borderId="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3" fillId="0" borderId="0"/>
    <xf numFmtId="188" fontId="54"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3" fillId="0" borderId="0"/>
    <xf numFmtId="183" fontId="34" fillId="0" borderId="0"/>
    <xf numFmtId="0" fontId="51" fillId="0" borderId="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0" fontId="53" fillId="0" borderId="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3" fillId="0" borderId="0"/>
    <xf numFmtId="181" fontId="51" fillId="0" borderId="0" applyNumberFormat="0" applyFill="0" applyBorder="0" applyAlignment="0" applyProtection="0"/>
    <xf numFmtId="0" fontId="53" fillId="0" borderId="0"/>
    <xf numFmtId="0" fontId="51" fillId="0" borderId="0"/>
    <xf numFmtId="0" fontId="51" fillId="0" borderId="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3" fontId="34" fillId="0" borderId="0"/>
    <xf numFmtId="0" fontId="51" fillId="0" borderId="0"/>
    <xf numFmtId="9" fontId="53"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34" fillId="0" borderId="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43" fontId="51" fillId="0" borderId="0" applyFon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43" fontId="51" fillId="0" borderId="0" applyFont="0" applyFill="0" applyBorder="0" applyAlignment="0" applyProtection="0"/>
    <xf numFmtId="183" fontId="34" fillId="0" borderId="0"/>
    <xf numFmtId="43" fontId="51" fillId="0" borderId="0" applyFont="0" applyFill="0" applyBorder="0" applyAlignment="0" applyProtection="0"/>
    <xf numFmtId="0" fontId="51" fillId="0" borderId="0"/>
    <xf numFmtId="0" fontId="54" fillId="39" borderId="0" applyNumberFormat="0" applyBorder="0" applyAlignment="0" applyProtection="0"/>
    <xf numFmtId="183" fontId="51" fillId="0" borderId="0" applyNumberFormat="0" applyFill="0" applyBorder="0" applyAlignment="0" applyProtection="0"/>
    <xf numFmtId="183" fontId="13"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3" fillId="0" borderId="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65" fontId="45" fillId="0" borderId="0">
      <alignment horizontal="right"/>
    </xf>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83" fontId="34"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43" fontId="53"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193" fontId="51" fillId="0" borderId="0" applyNumberFormat="0" applyFill="0" applyBorder="0" applyAlignment="0" applyProtection="0"/>
    <xf numFmtId="0" fontId="51" fillId="0" borderId="0"/>
    <xf numFmtId="183" fontId="34" fillId="0" borderId="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83" fontId="34" fillId="0" borderId="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9" fontId="53" fillId="0" borderId="0" applyFon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13" fillId="0" borderId="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76" fillId="51" borderId="0" applyNumberFormat="0" applyBorder="0" applyAlignment="0" applyProtection="0"/>
    <xf numFmtId="193" fontId="13"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92" fontId="51" fillId="0" borderId="0" applyNumberFormat="0" applyFill="0" applyBorder="0" applyAlignment="0" applyProtection="0"/>
    <xf numFmtId="0" fontId="51" fillId="0" borderId="0"/>
    <xf numFmtId="43" fontId="51" fillId="0" borderId="0" applyFont="0" applyFill="0" applyBorder="0" applyAlignment="0" applyProtection="0"/>
    <xf numFmtId="183" fontId="34" fillId="0" borderId="0"/>
    <xf numFmtId="183" fontId="34"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83" fontId="34" fillId="0" borderId="0"/>
    <xf numFmtId="183" fontId="51" fillId="0" borderId="0" applyNumberFormat="0" applyFill="0" applyBorder="0" applyAlignment="0" applyProtection="0"/>
    <xf numFmtId="43" fontId="53" fillId="0" borderId="0" applyFont="0" applyFill="0" applyBorder="0" applyAlignment="0" applyProtection="0"/>
    <xf numFmtId="191"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3" fillId="0" borderId="0"/>
    <xf numFmtId="0" fontId="53"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3" fillId="0" borderId="0"/>
    <xf numFmtId="0" fontId="51" fillId="0" borderId="0"/>
    <xf numFmtId="183" fontId="51" fillId="0" borderId="0" applyNumberFormat="0" applyFill="0" applyBorder="0" applyAlignment="0" applyProtection="0"/>
    <xf numFmtId="0" fontId="51" fillId="0" borderId="0"/>
    <xf numFmtId="189" fontId="51" fillId="0" borderId="0" applyNumberFormat="0" applyFill="0" applyBorder="0" applyAlignment="0" applyProtection="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0" fontId="34" fillId="0" borderId="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181"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0" fontId="51" fillId="0" borderId="0"/>
    <xf numFmtId="183" fontId="34"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34" fillId="0" borderId="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93" fontId="13"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193" fontId="13" fillId="0" borderId="0" applyNumberFormat="0" applyFill="0" applyBorder="0" applyAlignment="0" applyProtection="0"/>
    <xf numFmtId="0" fontId="51" fillId="0" borderId="0"/>
    <xf numFmtId="0" fontId="82" fillId="0" borderId="45" applyNumberFormat="0" applyFill="0" applyAlignment="0" applyProtection="0"/>
    <xf numFmtId="183" fontId="51" fillId="0" borderId="0" applyNumberFormat="0" applyFill="0" applyBorder="0" applyAlignment="0" applyProtection="0"/>
    <xf numFmtId="183" fontId="13" fillId="0" borderId="0"/>
    <xf numFmtId="183" fontId="51" fillId="0" borderId="0" applyNumberFormat="0" applyFill="0" applyBorder="0" applyAlignment="0" applyProtection="0"/>
    <xf numFmtId="188" fontId="54" fillId="0" borderId="0" applyFont="0" applyFill="0" applyBorder="0" applyAlignment="0" applyProtection="0"/>
    <xf numFmtId="165" fontId="45" fillId="0" borderId="0">
      <alignment horizontal="right"/>
    </xf>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92" fontId="51" fillId="0" borderId="0"/>
    <xf numFmtId="0" fontId="53" fillId="0" borderId="0"/>
    <xf numFmtId="18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88" fontId="54" fillId="0" borderId="0" applyFont="0" applyFill="0" applyBorder="0" applyAlignment="0" applyProtection="0"/>
    <xf numFmtId="184" fontId="45" fillId="0" borderId="0">
      <alignment horizontal="right"/>
    </xf>
    <xf numFmtId="191"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9" fontId="51" fillId="0" borderId="0" applyNumberFormat="0" applyFill="0" applyBorder="0" applyAlignment="0" applyProtection="0"/>
    <xf numFmtId="181" fontId="51" fillId="0" borderId="0" applyNumberFormat="0" applyFill="0" applyBorder="0" applyAlignment="0" applyProtection="0"/>
    <xf numFmtId="0" fontId="51" fillId="0" borderId="0"/>
    <xf numFmtId="9" fontId="51" fillId="0" borderId="0" applyFont="0" applyFill="0" applyBorder="0" applyAlignment="0" applyProtection="0"/>
    <xf numFmtId="192" fontId="51" fillId="0" borderId="0"/>
    <xf numFmtId="183"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83" fontId="34" fillId="0" borderId="0"/>
    <xf numFmtId="183" fontId="51" fillId="0" borderId="0" applyNumberFormat="0" applyFill="0" applyBorder="0" applyAlignment="0" applyProtection="0"/>
    <xf numFmtId="184" fontId="45" fillId="0" borderId="0">
      <alignment horizontal="right"/>
    </xf>
    <xf numFmtId="0" fontId="51" fillId="0" borderId="0"/>
    <xf numFmtId="181" fontId="51" fillId="0" borderId="0" applyNumberFormat="0" applyFill="0" applyBorder="0" applyAlignment="0" applyProtection="0"/>
    <xf numFmtId="0" fontId="51" fillId="0" borderId="0"/>
    <xf numFmtId="0" fontId="53" fillId="0" borderId="0"/>
    <xf numFmtId="43" fontId="51" fillId="0" borderId="0" applyFont="0" applyFill="0" applyBorder="0" applyAlignment="0" applyProtection="0"/>
    <xf numFmtId="0" fontId="51" fillId="0" borderId="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186" fontId="45" fillId="0" borderId="0">
      <alignment horizontal="right"/>
    </xf>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34" fillId="0" borderId="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34" fillId="0" borderId="0"/>
    <xf numFmtId="165" fontId="45" fillId="0" borderId="0">
      <alignment horizontal="right"/>
    </xf>
    <xf numFmtId="181"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9" borderId="34" applyNumberFormat="0" applyFont="0" applyAlignment="0" applyProtection="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1" fontId="51" fillId="0" borderId="0" applyNumberFormat="0" applyFill="0" applyBorder="0" applyAlignment="0" applyProtection="0"/>
    <xf numFmtId="0" fontId="53"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91"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65" fontId="45" fillId="0" borderId="0">
      <alignment horizontal="right"/>
    </xf>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3" fillId="0" borderId="0"/>
    <xf numFmtId="0" fontId="51" fillId="0" borderId="0"/>
    <xf numFmtId="0" fontId="51" fillId="9" borderId="34" applyNumberFormat="0" applyFont="0" applyAlignment="0" applyProtection="0"/>
    <xf numFmtId="43" fontId="51"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0" fontId="51" fillId="0" borderId="0"/>
    <xf numFmtId="0" fontId="51" fillId="0" borderId="0"/>
    <xf numFmtId="0" fontId="51" fillId="0" borderId="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9" fontId="53" fillId="0" borderId="0" applyFont="0" applyFill="0" applyBorder="0" applyAlignment="0" applyProtection="0"/>
    <xf numFmtId="184" fontId="45" fillId="0" borderId="0">
      <alignment horizontal="right"/>
    </xf>
    <xf numFmtId="183" fontId="34" fillId="0" borderId="0"/>
    <xf numFmtId="0" fontId="51" fillId="0" borderId="0"/>
    <xf numFmtId="0" fontId="51" fillId="0" borderId="0"/>
    <xf numFmtId="0" fontId="51" fillId="0" borderId="0"/>
    <xf numFmtId="181"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0" fontId="53" fillId="0" borderId="0"/>
    <xf numFmtId="0" fontId="51" fillId="0" borderId="0"/>
    <xf numFmtId="0" fontId="51" fillId="0" borderId="0"/>
    <xf numFmtId="183" fontId="13" fillId="0" borderId="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2" fontId="51" fillId="0" borderId="0"/>
    <xf numFmtId="183" fontId="34" fillId="0" borderId="0"/>
    <xf numFmtId="18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4" fontId="45" fillId="0" borderId="0">
      <alignment horizontal="right"/>
    </xf>
    <xf numFmtId="0" fontId="51" fillId="0" borderId="0"/>
    <xf numFmtId="189"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0" fontId="51" fillId="0" borderId="0"/>
    <xf numFmtId="9" fontId="51" fillId="0" borderId="0" applyFont="0" applyFill="0" applyBorder="0" applyAlignment="0" applyProtection="0"/>
    <xf numFmtId="192" fontId="51" fillId="0" borderId="0"/>
    <xf numFmtId="183" fontId="51" fillId="0" borderId="0" applyNumberFormat="0" applyFill="0" applyBorder="0" applyAlignment="0" applyProtection="0"/>
    <xf numFmtId="181"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192" fontId="51" fillId="0" borderId="0"/>
    <xf numFmtId="183"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83" fontId="34" fillId="0" borderId="0"/>
    <xf numFmtId="0" fontId="13"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4" fontId="45" fillId="0" borderId="0">
      <alignment horizontal="right"/>
    </xf>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43" fontId="51" fillId="0" borderId="0" applyFont="0" applyFill="0" applyBorder="0" applyAlignment="0" applyProtection="0"/>
    <xf numFmtId="183" fontId="34"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65" fontId="45" fillId="0" borderId="0">
      <alignment horizontal="right"/>
    </xf>
    <xf numFmtId="0" fontId="51" fillId="0" borderId="0"/>
    <xf numFmtId="43" fontId="53" fillId="0" borderId="0" applyFont="0" applyFill="0" applyBorder="0" applyAlignment="0" applyProtection="0"/>
    <xf numFmtId="0" fontId="34" fillId="0" borderId="0"/>
    <xf numFmtId="43" fontId="51" fillId="0" borderId="0" applyFont="0" applyFill="0" applyBorder="0" applyAlignment="0" applyProtection="0"/>
    <xf numFmtId="183" fontId="34" fillId="0" borderId="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65" fontId="45" fillId="0" borderId="0">
      <alignment horizontal="right"/>
    </xf>
    <xf numFmtId="193" fontId="13"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3" fillId="0" borderId="0"/>
    <xf numFmtId="183" fontId="34"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0" fontId="51" fillId="0" borderId="0"/>
    <xf numFmtId="193" fontId="13"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6" fontId="45" fillId="0" borderId="0">
      <alignment horizontal="right"/>
    </xf>
    <xf numFmtId="0" fontId="53" fillId="0" borderId="0"/>
    <xf numFmtId="43" fontId="51" fillId="0" borderId="0" applyFont="0" applyFill="0" applyBorder="0" applyAlignment="0" applyProtection="0"/>
    <xf numFmtId="0" fontId="51" fillId="0" borderId="0"/>
    <xf numFmtId="19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1" fillId="0" borderId="0"/>
    <xf numFmtId="181"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93" fontId="13"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1" fillId="0" borderId="0"/>
    <xf numFmtId="0" fontId="51" fillId="0" borderId="0"/>
    <xf numFmtId="183" fontId="51" fillId="0" borderId="0" applyNumberFormat="0" applyFill="0" applyBorder="0" applyAlignment="0" applyProtection="0"/>
    <xf numFmtId="43" fontId="53" fillId="0" borderId="0" applyFont="0" applyFill="0" applyBorder="0" applyAlignment="0" applyProtection="0"/>
    <xf numFmtId="0" fontId="53"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0" fontId="51" fillId="0" borderId="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4" fontId="45" fillId="0" borderId="0">
      <alignment horizontal="right"/>
    </xf>
    <xf numFmtId="0" fontId="34" fillId="0" borderId="0"/>
    <xf numFmtId="188" fontId="54" fillId="0" borderId="0" applyFont="0" applyFill="0" applyBorder="0" applyAlignment="0" applyProtection="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43" fontId="51" fillId="0" borderId="0" applyFont="0" applyFill="0" applyBorder="0" applyAlignment="0" applyProtection="0"/>
    <xf numFmtId="0" fontId="51" fillId="0" borderId="0"/>
    <xf numFmtId="0" fontId="76" fillId="52"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34" fillId="0" borderId="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3" fontId="34" fillId="0" borderId="0"/>
    <xf numFmtId="184" fontId="45" fillId="0" borderId="0">
      <alignment horizontal="right"/>
    </xf>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0" fontId="51" fillId="0" borderId="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51" fillId="0" borderId="0"/>
    <xf numFmtId="189"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65" fontId="45" fillId="0" borderId="0">
      <alignment horizontal="right"/>
    </xf>
    <xf numFmtId="193" fontId="13"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34" fillId="0" borderId="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83" fontId="34" fillId="0" borderId="0"/>
    <xf numFmtId="183" fontId="34" fillId="0" borderId="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6" fontId="45" fillId="0" borderId="0">
      <alignment horizontal="right"/>
    </xf>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9" borderId="34" applyNumberFormat="0" applyFont="0" applyAlignment="0" applyProtection="0"/>
    <xf numFmtId="0" fontId="51" fillId="0" borderId="0"/>
    <xf numFmtId="183" fontId="34" fillId="0" borderId="0"/>
    <xf numFmtId="0" fontId="51" fillId="0" borderId="0"/>
    <xf numFmtId="183" fontId="34" fillId="0" borderId="0"/>
    <xf numFmtId="0" fontId="51" fillId="0" borderId="0"/>
    <xf numFmtId="0" fontId="51" fillId="0" borderId="0"/>
    <xf numFmtId="0" fontId="51" fillId="0" borderId="0"/>
    <xf numFmtId="0" fontId="51" fillId="0" borderId="0"/>
    <xf numFmtId="192"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4" fontId="45" fillId="0" borderId="0">
      <alignment horizontal="right"/>
    </xf>
    <xf numFmtId="0"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76" fillId="51" borderId="0" applyNumberFormat="0" applyBorder="0" applyAlignment="0" applyProtection="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88" fontId="54" fillId="0" borderId="0" applyFont="0" applyFill="0" applyBorder="0" applyAlignment="0" applyProtection="0"/>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93" fontId="51" fillId="0" borderId="0" applyNumberFormat="0" applyFill="0" applyBorder="0" applyAlignment="0" applyProtection="0"/>
    <xf numFmtId="0" fontId="53" fillId="0" borderId="0"/>
    <xf numFmtId="183" fontId="34" fillId="0" borderId="0"/>
    <xf numFmtId="0" fontId="51" fillId="0" borderId="0"/>
    <xf numFmtId="183" fontId="51" fillId="0" borderId="0" applyNumberFormat="0" applyFill="0" applyBorder="0" applyAlignment="0" applyProtection="0"/>
    <xf numFmtId="189"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34" fillId="0" borderId="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183"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192" fontId="51" fillId="0" borderId="0"/>
    <xf numFmtId="188" fontId="54" fillId="0" borderId="0" applyFont="0" applyFill="0" applyBorder="0" applyAlignment="0" applyProtection="0"/>
    <xf numFmtId="0" fontId="53" fillId="0" borderId="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3" fontId="34" fillId="0" borderId="0"/>
    <xf numFmtId="165" fontId="45" fillId="0" borderId="0">
      <alignment horizontal="right"/>
    </xf>
    <xf numFmtId="193" fontId="13" fillId="0" borderId="0" applyNumberFormat="0" applyFill="0" applyBorder="0" applyAlignment="0" applyProtection="0"/>
    <xf numFmtId="0" fontId="51" fillId="0" borderId="0"/>
    <xf numFmtId="183" fontId="34"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0" fontId="53"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34"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183" fontId="34" fillId="0" borderId="0"/>
    <xf numFmtId="193" fontId="51" fillId="0" borderId="0" applyNumberFormat="0" applyFill="0" applyBorder="0" applyAlignment="0" applyProtection="0"/>
    <xf numFmtId="0" fontId="51" fillId="0" borderId="0"/>
    <xf numFmtId="183" fontId="34" fillId="0" borderId="0"/>
    <xf numFmtId="193" fontId="13" fillId="0" borderId="0" applyNumberFormat="0" applyFill="0" applyBorder="0" applyAlignment="0" applyProtection="0"/>
    <xf numFmtId="181" fontId="51" fillId="0" borderId="0" applyNumberFormat="0" applyFill="0" applyBorder="0" applyAlignment="0" applyProtection="0"/>
    <xf numFmtId="191"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3"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3" fontId="13"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183" fontId="34" fillId="0" borderId="0"/>
    <xf numFmtId="188" fontId="54"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9" fontId="53" fillId="0" borderId="0" applyFont="0" applyFill="0" applyBorder="0" applyAlignment="0" applyProtection="0"/>
    <xf numFmtId="184" fontId="45" fillId="0" borderId="0">
      <alignment horizontal="right"/>
    </xf>
    <xf numFmtId="0"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3" fillId="0" borderId="0"/>
    <xf numFmtId="0" fontId="51" fillId="0" borderId="0"/>
    <xf numFmtId="0" fontId="51" fillId="0" borderId="0"/>
    <xf numFmtId="0" fontId="51" fillId="0" borderId="0"/>
    <xf numFmtId="193" fontId="13" fillId="0" borderId="0" applyNumberFormat="0" applyFill="0" applyBorder="0" applyAlignment="0" applyProtection="0"/>
    <xf numFmtId="0" fontId="51" fillId="0" borderId="0"/>
    <xf numFmtId="0" fontId="53" fillId="0" borderId="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34" fillId="0" borderId="0"/>
    <xf numFmtId="188" fontId="54" fillId="0" borderId="0" applyFon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191" fontId="51" fillId="0" borderId="0" applyNumberFormat="0" applyFill="0" applyBorder="0" applyAlignment="0" applyProtection="0"/>
    <xf numFmtId="193" fontId="13"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192" fontId="51" fillId="0" borderId="0"/>
    <xf numFmtId="193" fontId="13"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9" fontId="53" fillId="0" borderId="0" applyFon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0" fontId="51" fillId="0" borderId="0"/>
    <xf numFmtId="183" fontId="34" fillId="0" borderId="0"/>
    <xf numFmtId="0" fontId="51" fillId="0" borderId="0"/>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65" fontId="45" fillId="0" borderId="0">
      <alignment horizontal="right"/>
    </xf>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0" fontId="53" fillId="0" borderId="0"/>
    <xf numFmtId="43"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183" fontId="34" fillId="0" borderId="0"/>
    <xf numFmtId="181"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0" fontId="76" fillId="51" borderId="0" applyNumberFormat="0" applyBorder="0" applyAlignment="0" applyProtection="0"/>
    <xf numFmtId="0" fontId="51" fillId="0" borderId="0"/>
    <xf numFmtId="193" fontId="13"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0" fontId="53" fillId="0" borderId="0"/>
    <xf numFmtId="183"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6" fontId="45" fillId="0" borderId="0">
      <alignment horizontal="right"/>
    </xf>
    <xf numFmtId="19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0" fontId="53" fillId="0" borderId="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3" fillId="0" borderId="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3" fontId="34" fillId="0" borderId="0"/>
    <xf numFmtId="183" fontId="34" fillId="0" borderId="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4" fontId="45" fillId="0" borderId="0">
      <alignment horizontal="right"/>
    </xf>
    <xf numFmtId="0" fontId="34"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93" fontId="13"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0" fontId="53" fillId="0" borderId="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83" fontId="13" fillId="0" borderId="0"/>
    <xf numFmtId="0" fontId="51" fillId="0" borderId="0"/>
    <xf numFmtId="43" fontId="51" fillId="0" borderId="0" applyFont="0" applyFill="0" applyBorder="0" applyAlignment="0" applyProtection="0"/>
    <xf numFmtId="0" fontId="51" fillId="0" borderId="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34" fillId="0" borderId="0"/>
    <xf numFmtId="43" fontId="51" fillId="0" borderId="0" applyFon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0" fontId="51" fillId="0" borderId="0"/>
    <xf numFmtId="184" fontId="45" fillId="0" borderId="0">
      <alignment horizontal="right"/>
    </xf>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3"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83" fontId="34" fillId="0" borderId="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183" fontId="34" fillId="0" borderId="0"/>
    <xf numFmtId="0" fontId="53" fillId="0" borderId="0"/>
    <xf numFmtId="19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8" fontId="54" fillId="0" borderId="0" applyFon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0" fontId="51" fillId="0" borderId="0"/>
    <xf numFmtId="0" fontId="51" fillId="0" borderId="0"/>
    <xf numFmtId="0" fontId="51" fillId="0" borderId="0"/>
    <xf numFmtId="165" fontId="45" fillId="0" borderId="0">
      <alignment horizontal="right"/>
    </xf>
    <xf numFmtId="183" fontId="34" fillId="0" borderId="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0" fontId="51" fillId="0" borderId="0"/>
    <xf numFmtId="183" fontId="34" fillId="0" borderId="0"/>
    <xf numFmtId="183" fontId="51" fillId="0" borderId="0" applyNumberFormat="0" applyFill="0" applyBorder="0" applyAlignment="0" applyProtection="0"/>
    <xf numFmtId="0" fontId="51" fillId="0" borderId="0"/>
    <xf numFmtId="0" fontId="51" fillId="0" borderId="0"/>
    <xf numFmtId="183" fontId="34" fillId="0" borderId="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9" fontId="53" fillId="0" borderId="0" applyFont="0" applyFill="0" applyBorder="0" applyAlignment="0" applyProtection="0"/>
    <xf numFmtId="0" fontId="51" fillId="0" borderId="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65" fontId="45" fillId="0" borderId="0">
      <alignment horizontal="right"/>
    </xf>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0" fontId="53" fillId="0" borderId="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83" fontId="34"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43" fontId="34" fillId="0" borderId="0" applyFont="0" applyFill="0" applyBorder="0" applyAlignment="0" applyProtection="0"/>
    <xf numFmtId="186"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181" fontId="51" fillId="0" borderId="0" applyNumberFormat="0" applyFill="0" applyBorder="0" applyAlignment="0" applyProtection="0"/>
    <xf numFmtId="0" fontId="51" fillId="9" borderId="34" applyNumberFormat="0" applyFont="0" applyAlignment="0" applyProtection="0"/>
    <xf numFmtId="193" fontId="51" fillId="0" borderId="0" applyNumberFormat="0" applyFill="0" applyBorder="0" applyAlignment="0" applyProtection="0"/>
    <xf numFmtId="0" fontId="51" fillId="0" borderId="0"/>
    <xf numFmtId="0" fontId="53" fillId="0" borderId="0"/>
    <xf numFmtId="193"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3" fillId="0" borderId="0"/>
    <xf numFmtId="0" fontId="51" fillId="0" borderId="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9" fontId="53" fillId="0" borderId="0" applyFont="0" applyFill="0" applyBorder="0" applyAlignment="0" applyProtection="0"/>
    <xf numFmtId="181" fontId="51" fillId="0" borderId="0" applyNumberFormat="0" applyFill="0" applyBorder="0" applyAlignment="0" applyProtection="0"/>
    <xf numFmtId="192" fontId="51" fillId="0" borderId="0"/>
    <xf numFmtId="0" fontId="51" fillId="0" borderId="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4" fontId="45" fillId="0" borderId="0">
      <alignment horizontal="right"/>
    </xf>
    <xf numFmtId="183" fontId="51" fillId="0" borderId="0" applyNumberFormat="0" applyFill="0" applyBorder="0" applyAlignment="0" applyProtection="0"/>
    <xf numFmtId="165" fontId="45" fillId="0" borderId="0">
      <alignment horizontal="right"/>
    </xf>
    <xf numFmtId="0" fontId="51" fillId="0" borderId="0"/>
    <xf numFmtId="189"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53" fillId="0" borderId="0" applyFont="0" applyFill="0" applyBorder="0" applyAlignment="0" applyProtection="0"/>
    <xf numFmtId="9" fontId="51" fillId="0" borderId="0" applyFont="0" applyFill="0" applyBorder="0" applyAlignment="0" applyProtection="0"/>
    <xf numFmtId="192" fontId="51" fillId="0" borderId="0"/>
    <xf numFmtId="0" fontId="51" fillId="0" borderId="0"/>
    <xf numFmtId="43" fontId="51" fillId="0" borderId="0" applyFon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2" fontId="51" fillId="0" borderId="0"/>
    <xf numFmtId="18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34" fillId="0" borderId="0"/>
    <xf numFmtId="193" fontId="13"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13" fillId="0" borderId="0" applyNumberForma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34" fillId="0" borderId="0"/>
    <xf numFmtId="165" fontId="45" fillId="0" borderId="0">
      <alignment horizontal="right"/>
    </xf>
    <xf numFmtId="193" fontId="13"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34"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93" fontId="13" fillId="0" borderId="0" applyNumberFormat="0" applyFill="0" applyBorder="0" applyAlignment="0" applyProtection="0"/>
    <xf numFmtId="0" fontId="51" fillId="0" borderId="0"/>
    <xf numFmtId="9" fontId="53" fillId="0" borderId="0" applyFon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0" fontId="51" fillId="0" borderId="0"/>
    <xf numFmtId="183" fontId="34" fillId="0" borderId="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192" fontId="51" fillId="0" borderId="0" applyNumberFormat="0" applyFill="0" applyBorder="0" applyAlignment="0" applyProtection="0"/>
    <xf numFmtId="183" fontId="13" fillId="0" borderId="0"/>
    <xf numFmtId="193" fontId="13"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0"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93" fontId="51" fillId="0" borderId="0" applyNumberFormat="0" applyFill="0" applyBorder="0" applyAlignment="0" applyProtection="0"/>
    <xf numFmtId="0" fontId="53"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0" fontId="76" fillId="51"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34" fillId="0" borderId="0"/>
    <xf numFmtId="19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3" fontId="34" fillId="0" borderId="0"/>
    <xf numFmtId="184" fontId="45" fillId="0" borderId="0">
      <alignment horizontal="right"/>
    </xf>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0" fontId="51" fillId="0" borderId="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51" fillId="0" borderId="0"/>
    <xf numFmtId="189" fontId="51" fillId="0" borderId="0" applyNumberForma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181" fontId="51" fillId="0" borderId="0" applyNumberFormat="0" applyFill="0" applyBorder="0" applyAlignment="0" applyProtection="0"/>
    <xf numFmtId="192" fontId="51" fillId="0" borderId="0"/>
    <xf numFmtId="0" fontId="51" fillId="0" borderId="0"/>
    <xf numFmtId="43" fontId="51" fillId="0" borderId="0" applyFon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3" fillId="0" borderId="0"/>
    <xf numFmtId="0" fontId="51" fillId="0" borderId="0"/>
    <xf numFmtId="183" fontId="51" fillId="0" borderId="0" applyNumberFormat="0" applyFill="0" applyBorder="0" applyAlignment="0" applyProtection="0"/>
    <xf numFmtId="0" fontId="51" fillId="0" borderId="0"/>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165" fontId="45" fillId="0" borderId="0">
      <alignment horizontal="right"/>
    </xf>
    <xf numFmtId="193" fontId="13"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34"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34" fillId="0" borderId="0"/>
    <xf numFmtId="0" fontId="51" fillId="9" borderId="34" applyNumberFormat="0" applyFont="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1" fillId="0" borderId="0"/>
    <xf numFmtId="9" fontId="53" fillId="0" borderId="0" applyFon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183" fontId="34"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0" fontId="51" fillId="0" borderId="0"/>
    <xf numFmtId="183" fontId="34"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192" fontId="51" fillId="0" borderId="0" applyNumberFormat="0" applyFill="0" applyBorder="0" applyAlignment="0" applyProtection="0"/>
    <xf numFmtId="183" fontId="13" fillId="0" borderId="0"/>
    <xf numFmtId="193" fontId="13"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4" fontId="45" fillId="0" borderId="0">
      <alignment horizontal="right"/>
    </xf>
    <xf numFmtId="0"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93" fontId="51" fillId="0" borderId="0" applyNumberFormat="0" applyFill="0" applyBorder="0" applyAlignment="0" applyProtection="0"/>
    <xf numFmtId="0" fontId="53"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34" fillId="0" borderId="0"/>
    <xf numFmtId="19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3" fontId="34" fillId="0" borderId="0"/>
    <xf numFmtId="184" fontId="45" fillId="0" borderId="0">
      <alignment horizontal="right"/>
    </xf>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51" fillId="0" borderId="0"/>
    <xf numFmtId="189" fontId="51" fillId="0" borderId="0" applyNumberForma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181" fontId="51" fillId="0" borderId="0" applyNumberFormat="0" applyFill="0" applyBorder="0" applyAlignment="0" applyProtection="0"/>
    <xf numFmtId="192" fontId="51" fillId="0" borderId="0"/>
    <xf numFmtId="0" fontId="51" fillId="0" borderId="0"/>
    <xf numFmtId="43" fontId="51" fillId="0" borderId="0" applyFon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3" fillId="0" borderId="0"/>
    <xf numFmtId="183" fontId="51" fillId="0" borderId="0" applyNumberFormat="0" applyFill="0" applyBorder="0" applyAlignment="0" applyProtection="0"/>
    <xf numFmtId="189"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3" fillId="0" borderId="0"/>
    <xf numFmtId="0" fontId="51" fillId="0" borderId="0"/>
    <xf numFmtId="183" fontId="51" fillId="0" borderId="0" applyNumberFormat="0" applyFill="0" applyBorder="0" applyAlignment="0" applyProtection="0"/>
    <xf numFmtId="0" fontId="51" fillId="0" borderId="0"/>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91"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0" fontId="76" fillId="50"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165" fontId="45" fillId="0" borderId="0">
      <alignment horizontal="right"/>
    </xf>
    <xf numFmtId="193" fontId="13"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0"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1" fillId="0" borderId="0"/>
    <xf numFmtId="9" fontId="53" fillId="0" borderId="0" applyFont="0" applyFill="0" applyBorder="0" applyAlignment="0" applyProtection="0"/>
    <xf numFmtId="181"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43" fontId="51" fillId="0" borderId="0" applyFont="0" applyFill="0" applyBorder="0" applyAlignment="0" applyProtection="0"/>
    <xf numFmtId="0" fontId="51" fillId="0" borderId="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0" fontId="51" fillId="0" borderId="0"/>
    <xf numFmtId="183" fontId="34" fillId="0" borderId="0"/>
    <xf numFmtId="43" fontId="51" fillId="0" borderId="0" applyFont="0" applyFill="0" applyBorder="0" applyAlignment="0" applyProtection="0"/>
    <xf numFmtId="0" fontId="51" fillId="0" borderId="0"/>
    <xf numFmtId="0" fontId="53" fillId="0" borderId="0"/>
    <xf numFmtId="192" fontId="51" fillId="0" borderId="0" applyNumberFormat="0" applyFill="0" applyBorder="0" applyAlignment="0" applyProtection="0"/>
    <xf numFmtId="183" fontId="13" fillId="0" borderId="0"/>
    <xf numFmtId="193" fontId="13"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0" fontId="51" fillId="0" borderId="0"/>
    <xf numFmtId="184" fontId="45" fillId="0" borderId="0">
      <alignment horizontal="right"/>
    </xf>
    <xf numFmtId="0"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92"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0" fontId="76" fillId="50"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34" fillId="0" borderId="0"/>
    <xf numFmtId="193" fontId="13"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3" fontId="34" fillId="0" borderId="0"/>
    <xf numFmtId="184" fontId="45" fillId="0" borderId="0">
      <alignment horizontal="right"/>
    </xf>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0" fontId="51" fillId="0" borderId="0"/>
    <xf numFmtId="18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51" fillId="0" borderId="0"/>
    <xf numFmtId="189" fontId="51" fillId="0" borderId="0" applyNumberForma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181" fontId="51" fillId="0" borderId="0" applyNumberFormat="0" applyFill="0" applyBorder="0" applyAlignment="0" applyProtection="0"/>
    <xf numFmtId="192" fontId="51" fillId="0" borderId="0"/>
    <xf numFmtId="0" fontId="51" fillId="0" borderId="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3" fillId="0" borderId="0"/>
    <xf numFmtId="0" fontId="51" fillId="0" borderId="0"/>
    <xf numFmtId="0" fontId="51" fillId="0" borderId="0"/>
    <xf numFmtId="0" fontId="51" fillId="0" borderId="0"/>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165" fontId="45" fillId="0" borderId="0">
      <alignment horizontal="right"/>
    </xf>
    <xf numFmtId="193" fontId="13"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183" fontId="34" fillId="0" borderId="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34" fillId="0" borderId="0"/>
    <xf numFmtId="192"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43" fontId="53" fillId="0" borderId="0" applyFon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92" fontId="51" fillId="0" borderId="0" applyNumberFormat="0" applyFill="0" applyBorder="0" applyAlignment="0" applyProtection="0"/>
    <xf numFmtId="183" fontId="13" fillId="0" borderId="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1" fillId="0" borderId="0"/>
    <xf numFmtId="0" fontId="51" fillId="0" borderId="0"/>
    <xf numFmtId="183" fontId="51" fillId="0" borderId="0" applyNumberFormat="0" applyFill="0" applyBorder="0" applyAlignment="0" applyProtection="0"/>
    <xf numFmtId="43" fontId="53" fillId="0" borderId="0" applyFont="0" applyFill="0" applyBorder="0" applyAlignment="0" applyProtection="0"/>
    <xf numFmtId="0" fontId="53" fillId="0" borderId="0"/>
    <xf numFmtId="183" fontId="13"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4" fontId="45" fillId="0" borderId="0">
      <alignment horizontal="right"/>
    </xf>
    <xf numFmtId="0"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76" fillId="50"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34" fillId="0" borderId="0"/>
    <xf numFmtId="0" fontId="53"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3" fontId="34" fillId="0" borderId="0"/>
    <xf numFmtId="184" fontId="45" fillId="0" borderId="0">
      <alignment horizontal="right"/>
    </xf>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0" fontId="51" fillId="0" borderId="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51" fillId="0" borderId="0"/>
    <xf numFmtId="189"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2" fontId="51" fillId="0" borderId="0"/>
    <xf numFmtId="183" fontId="34" fillId="0" borderId="0"/>
    <xf numFmtId="18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3" fillId="0" borderId="0"/>
    <xf numFmtId="183" fontId="51" fillId="0" borderId="0" applyNumberFormat="0" applyFill="0" applyBorder="0" applyAlignment="0" applyProtection="0"/>
    <xf numFmtId="189"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3" fillId="0" borderId="0"/>
    <xf numFmtId="0" fontId="51" fillId="0" borderId="0"/>
    <xf numFmtId="43" fontId="51" fillId="0" borderId="0" applyFont="0" applyFill="0" applyBorder="0" applyAlignment="0" applyProtection="0"/>
    <xf numFmtId="0" fontId="51" fillId="0" borderId="0"/>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165" fontId="45" fillId="0" borderId="0">
      <alignment horizontal="right"/>
    </xf>
    <xf numFmtId="193" fontId="13"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6" fontId="45" fillId="0" borderId="0">
      <alignment horizontal="right"/>
    </xf>
    <xf numFmtId="183" fontId="13" fillId="0" borderId="0" applyNumberFormat="0" applyFill="0" applyBorder="0" applyAlignment="0" applyProtection="0"/>
    <xf numFmtId="43" fontId="51" fillId="0" borderId="0" applyFon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91" fontId="51" fillId="0" borderId="0" applyNumberFormat="0" applyFill="0" applyBorder="0" applyAlignment="0" applyProtection="0"/>
    <xf numFmtId="181"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93" fontId="13"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3"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4" fontId="45" fillId="0" borderId="0">
      <alignment horizontal="right"/>
    </xf>
    <xf numFmtId="0" fontId="34" fillId="0" borderId="0"/>
    <xf numFmtId="0" fontId="51" fillId="0" borderId="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76" fillId="50"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3" fontId="34" fillId="0" borderId="0"/>
    <xf numFmtId="184" fontId="45" fillId="0" borderId="0">
      <alignment horizontal="right"/>
    </xf>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0" fontId="51" fillId="0" borderId="0"/>
    <xf numFmtId="181"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51" fillId="0" borderId="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2" fontId="51" fillId="0" borderId="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0" fontId="51" fillId="0" borderId="0"/>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65" fontId="45" fillId="0" borderId="0">
      <alignment horizontal="right"/>
    </xf>
    <xf numFmtId="193" fontId="13" fillId="0" borderId="0" applyNumberFormat="0" applyFill="0" applyBorder="0" applyAlignment="0" applyProtection="0"/>
    <xf numFmtId="183" fontId="34"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183" fontId="34" fillId="0" borderId="0"/>
    <xf numFmtId="43" fontId="51" fillId="0" borderId="0" applyFon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6" fontId="45" fillId="0" borderId="0">
      <alignment horizontal="right"/>
    </xf>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43" fontId="34" fillId="0" borderId="0" applyFont="0" applyFill="0" applyBorder="0" applyAlignment="0" applyProtection="0"/>
    <xf numFmtId="0" fontId="51" fillId="0" borderId="0"/>
    <xf numFmtId="183" fontId="51" fillId="0" borderId="0" applyNumberFormat="0" applyFill="0" applyBorder="0" applyAlignment="0" applyProtection="0"/>
    <xf numFmtId="183" fontId="34" fillId="0" borderId="0"/>
    <xf numFmtId="0" fontId="51" fillId="0" borderId="0"/>
    <xf numFmtId="19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0" fontId="51" fillId="0" borderId="0"/>
    <xf numFmtId="183" fontId="34" fillId="0" borderId="0"/>
    <xf numFmtId="0" fontId="51" fillId="0" borderId="0"/>
    <xf numFmtId="0" fontId="51" fillId="0" borderId="0"/>
    <xf numFmtId="0" fontId="51" fillId="0" borderId="0"/>
    <xf numFmtId="183" fontId="34" fillId="0" borderId="0"/>
    <xf numFmtId="192"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3" fillId="0" borderId="0"/>
    <xf numFmtId="184" fontId="45" fillId="0" borderId="0">
      <alignment horizontal="right"/>
    </xf>
    <xf numFmtId="0"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88" fontId="54" fillId="0" borderId="0" applyFont="0" applyFill="0" applyBorder="0" applyAlignment="0" applyProtection="0"/>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0" fontId="51" fillId="0" borderId="0"/>
    <xf numFmtId="43" fontId="53" fillId="0" borderId="0" applyFont="0" applyFill="0" applyBorder="0" applyAlignment="0" applyProtection="0"/>
    <xf numFmtId="189"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34" fillId="0" borderId="0"/>
    <xf numFmtId="43" fontId="51" fillId="0" borderId="0" applyFon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183"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192" fontId="51" fillId="0" borderId="0"/>
    <xf numFmtId="188" fontId="54" fillId="0" borderId="0" applyFont="0" applyFill="0" applyBorder="0" applyAlignment="0" applyProtection="0"/>
    <xf numFmtId="181"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9" fontId="53" fillId="0" borderId="0" applyFon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183" fontId="34" fillId="0" borderId="0"/>
    <xf numFmtId="165" fontId="45" fillId="0" borderId="0">
      <alignment horizontal="right"/>
    </xf>
    <xf numFmtId="193" fontId="13" fillId="0" borderId="0" applyNumberFormat="0" applyFill="0" applyBorder="0" applyAlignment="0" applyProtection="0"/>
    <xf numFmtId="43" fontId="51" fillId="0" borderId="0" applyFont="0" applyFill="0" applyBorder="0" applyAlignment="0" applyProtection="0"/>
    <xf numFmtId="183" fontId="34"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13" fillId="0" borderId="0"/>
    <xf numFmtId="183" fontId="51" fillId="0" borderId="0" applyNumberFormat="0" applyFill="0" applyBorder="0" applyAlignment="0" applyProtection="0"/>
    <xf numFmtId="188" fontId="54" fillId="0" borderId="0" applyFont="0" applyFill="0" applyBorder="0" applyAlignment="0" applyProtection="0"/>
    <xf numFmtId="43" fontId="51" fillId="0" borderId="0" applyFont="0" applyFill="0" applyBorder="0" applyAlignment="0" applyProtection="0"/>
    <xf numFmtId="183" fontId="34" fillId="0" borderId="0"/>
    <xf numFmtId="181"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34" fillId="0" borderId="0"/>
    <xf numFmtId="183" fontId="34" fillId="0" borderId="0"/>
    <xf numFmtId="0" fontId="51" fillId="0" borderId="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6" fontId="45" fillId="0" borderId="0">
      <alignment horizontal="right"/>
    </xf>
    <xf numFmtId="183" fontId="34" fillId="0" borderId="0"/>
    <xf numFmtId="183" fontId="51" fillId="0" borderId="0" applyNumberFormat="0" applyFill="0" applyBorder="0" applyAlignment="0" applyProtection="0"/>
    <xf numFmtId="0" fontId="51" fillId="0" borderId="0"/>
    <xf numFmtId="183" fontId="34" fillId="0" borderId="0"/>
    <xf numFmtId="193" fontId="13" fillId="0" borderId="0" applyNumberFormat="0" applyFill="0" applyBorder="0" applyAlignment="0" applyProtection="0"/>
    <xf numFmtId="19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3" fontId="13" fillId="0" borderId="0" applyNumberFormat="0" applyFill="0" applyBorder="0" applyAlignment="0" applyProtection="0"/>
    <xf numFmtId="43" fontId="51" fillId="0" borderId="0" applyFont="0" applyFill="0" applyBorder="0" applyAlignment="0" applyProtection="0"/>
    <xf numFmtId="0" fontId="51" fillId="0" borderId="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9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9" fontId="53" fillId="0" borderId="0" applyFont="0" applyFill="0" applyBorder="0" applyAlignment="0" applyProtection="0"/>
    <xf numFmtId="184" fontId="45" fillId="0" borderId="0">
      <alignment horizontal="right"/>
    </xf>
    <xf numFmtId="0"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0" fontId="53" fillId="0" borderId="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34" fillId="0" borderId="0"/>
    <xf numFmtId="188" fontId="54" fillId="0" borderId="0" applyFon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191" fontId="51" fillId="0" borderId="0" applyNumberFormat="0" applyFill="0" applyBorder="0" applyAlignment="0" applyProtection="0"/>
    <xf numFmtId="193" fontId="13"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1" fontId="51" fillId="0" borderId="0" applyNumberFormat="0" applyFill="0" applyBorder="0" applyAlignment="0" applyProtection="0"/>
    <xf numFmtId="9" fontId="53" fillId="0" borderId="0" applyFon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9" fontId="53" fillId="0" borderId="0" applyFont="0" applyFill="0" applyBorder="0" applyAlignment="0" applyProtection="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0" fontId="51" fillId="0" borderId="0"/>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0" fontId="53" fillId="0" borderId="0"/>
    <xf numFmtId="0" fontId="51" fillId="0" borderId="0"/>
    <xf numFmtId="183" fontId="34" fillId="0" borderId="0"/>
    <xf numFmtId="165" fontId="45" fillId="0" borderId="0">
      <alignment horizontal="right"/>
    </xf>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3"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34" fillId="0" borderId="0"/>
    <xf numFmtId="183" fontId="34"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93" fontId="13"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0" fontId="51" fillId="0" borderId="0"/>
    <xf numFmtId="193"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3"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6" fontId="45" fillId="0" borderId="0">
      <alignment horizontal="right"/>
    </xf>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3" fillId="0" borderId="0"/>
    <xf numFmtId="183" fontId="13"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0" fontId="53" fillId="0" borderId="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3" fontId="34" fillId="0" borderId="0"/>
    <xf numFmtId="183" fontId="34" fillId="0" borderId="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0" fontId="34"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34" fillId="0" borderId="0"/>
    <xf numFmtId="0" fontId="51" fillId="0" borderId="0"/>
    <xf numFmtId="193" fontId="13"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0" fontId="53" fillId="0" borderId="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13"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xf numFmtId="183" fontId="34" fillId="0" borderId="0"/>
    <xf numFmtId="18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2" fontId="51" fillId="0" borderId="0"/>
    <xf numFmtId="18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83" fontId="34" fillId="0" borderId="0"/>
    <xf numFmtId="183" fontId="51" fillId="0" borderId="0" applyNumberFormat="0" applyFill="0" applyBorder="0" applyAlignment="0" applyProtection="0"/>
    <xf numFmtId="184" fontId="45" fillId="0" borderId="0">
      <alignment horizontal="right"/>
    </xf>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183" fontId="34" fillId="0" borderId="0"/>
    <xf numFmtId="183" fontId="34"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9"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65" fontId="45" fillId="0" borderId="0">
      <alignment horizontal="right"/>
    </xf>
    <xf numFmtId="43" fontId="51" fillId="0" borderId="0" applyFont="0" applyFill="0" applyBorder="0" applyAlignment="0" applyProtection="0"/>
    <xf numFmtId="0" fontId="51" fillId="0" borderId="0"/>
    <xf numFmtId="186" fontId="45" fillId="0" borderId="0">
      <alignment horizontal="right"/>
    </xf>
    <xf numFmtId="0" fontId="51" fillId="0" borderId="0"/>
    <xf numFmtId="9" fontId="53"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0" fontId="51" fillId="0" borderId="0"/>
    <xf numFmtId="0" fontId="53"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34" fillId="0" borderId="0"/>
    <xf numFmtId="43" fontId="51" fillId="0" borderId="0" applyFont="0" applyFill="0" applyBorder="0" applyAlignment="0" applyProtection="0"/>
    <xf numFmtId="183" fontId="34" fillId="0" borderId="0"/>
    <xf numFmtId="0" fontId="51" fillId="0" borderId="0"/>
    <xf numFmtId="183" fontId="34" fillId="0" borderId="0"/>
    <xf numFmtId="181"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3" fillId="0" borderId="0"/>
    <xf numFmtId="165" fontId="45" fillId="0" borderId="0">
      <alignment horizontal="right"/>
    </xf>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0" fontId="53"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9" borderId="34" applyNumberFormat="0" applyFont="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43" fontId="34" fillId="0" borderId="0" applyFont="0" applyFill="0" applyBorder="0" applyAlignment="0" applyProtection="0"/>
    <xf numFmtId="186" fontId="45" fillId="0" borderId="0">
      <alignment horizontal="right"/>
    </xf>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34" fillId="0" borderId="0"/>
    <xf numFmtId="43" fontId="51"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34" fillId="0" borderId="0"/>
    <xf numFmtId="193" fontId="51" fillId="0" borderId="0" applyNumberFormat="0" applyFill="0" applyBorder="0" applyAlignment="0" applyProtection="0"/>
    <xf numFmtId="0" fontId="53"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43" fontId="51" fillId="0" borderId="0" applyFont="0" applyFill="0" applyBorder="0" applyAlignment="0" applyProtection="0"/>
    <xf numFmtId="191"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4" fontId="45" fillId="0" borderId="0">
      <alignment horizontal="right"/>
    </xf>
    <xf numFmtId="183" fontId="51" fillId="0" borderId="0" applyNumberFormat="0" applyFill="0" applyBorder="0" applyAlignment="0" applyProtection="0"/>
    <xf numFmtId="165" fontId="45" fillId="0" borderId="0">
      <alignment horizontal="right"/>
    </xf>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9" fontId="51" fillId="0" borderId="0" applyFont="0" applyFill="0" applyBorder="0" applyAlignment="0" applyProtection="0"/>
    <xf numFmtId="192" fontId="51" fillId="0" borderId="0"/>
    <xf numFmtId="183" fontId="34" fillId="0" borderId="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183"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34" fillId="0" borderId="0"/>
    <xf numFmtId="193" fontId="13"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165" fontId="45" fillId="0" borderId="0">
      <alignment horizontal="right"/>
    </xf>
    <xf numFmtId="181" fontId="51" fillId="0" borderId="0" applyNumberFormat="0" applyFill="0" applyBorder="0" applyAlignment="0" applyProtection="0"/>
    <xf numFmtId="189"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34" fillId="0" borderId="0"/>
    <xf numFmtId="193" fontId="13"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xf numFmtId="0" fontId="51" fillId="0" borderId="0"/>
    <xf numFmtId="183" fontId="51" fillId="0" borderId="0" applyNumberFormat="0" applyFill="0" applyBorder="0" applyAlignment="0" applyProtection="0"/>
    <xf numFmtId="183" fontId="34" fillId="0" borderId="0"/>
    <xf numFmtId="193" fontId="13"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8" fontId="54" fillId="0" borderId="0" applyFont="0" applyFill="0" applyBorder="0" applyAlignment="0" applyProtection="0"/>
    <xf numFmtId="0" fontId="51" fillId="0" borderId="0"/>
    <xf numFmtId="43" fontId="51" fillId="0" borderId="0" applyFont="0" applyFill="0" applyBorder="0" applyAlignment="0" applyProtection="0"/>
    <xf numFmtId="0" fontId="51" fillId="0" borderId="0"/>
    <xf numFmtId="183" fontId="34" fillId="0" borderId="0"/>
    <xf numFmtId="43" fontId="51" fillId="0" borderId="0" applyFon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9" fontId="53"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6" fontId="45" fillId="0" borderId="0">
      <alignment horizontal="right"/>
    </xf>
    <xf numFmtId="183" fontId="34"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34" fillId="0" borderId="0"/>
    <xf numFmtId="0" fontId="51" fillId="0" borderId="0"/>
    <xf numFmtId="0" fontId="51" fillId="0" borderId="0"/>
    <xf numFmtId="183" fontId="51" fillId="0" borderId="0" applyNumberFormat="0" applyFill="0" applyBorder="0" applyAlignment="0" applyProtection="0"/>
    <xf numFmtId="165" fontId="45" fillId="0" borderId="0">
      <alignment horizontal="right"/>
    </xf>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0" fontId="34"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8" fontId="54"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2" fontId="51" fillId="0" borderId="0"/>
    <xf numFmtId="183" fontId="34" fillId="0" borderId="0"/>
    <xf numFmtId="43" fontId="51" fillId="0" borderId="0" applyFon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13"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0" fontId="53" fillId="0" borderId="0"/>
    <xf numFmtId="18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92" fontId="51" fillId="0" borderId="0" applyNumberFormat="0" applyFill="0" applyBorder="0" applyAlignment="0" applyProtection="0"/>
    <xf numFmtId="181"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4" fontId="45" fillId="0" borderId="0">
      <alignment horizontal="right"/>
    </xf>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76" fillId="49" borderId="0" applyNumberFormat="0" applyBorder="0" applyAlignment="0" applyProtection="0"/>
    <xf numFmtId="192" fontId="51" fillId="0" borderId="0" applyNumberFormat="0" applyFill="0" applyBorder="0" applyAlignment="0" applyProtection="0"/>
    <xf numFmtId="43" fontId="51" fillId="0" borderId="0" applyFont="0" applyFill="0" applyBorder="0" applyAlignment="0" applyProtection="0"/>
    <xf numFmtId="183" fontId="34"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13"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76" fillId="49"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0" fontId="51" fillId="0" borderId="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0" fontId="53" fillId="0" borderId="0"/>
    <xf numFmtId="181"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2"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34" fillId="0" borderId="0"/>
    <xf numFmtId="183" fontId="34" fillId="0" borderId="0"/>
    <xf numFmtId="183" fontId="51" fillId="0" borderId="0" applyNumberFormat="0" applyFill="0" applyBorder="0" applyAlignment="0" applyProtection="0"/>
    <xf numFmtId="165" fontId="45" fillId="0" borderId="0">
      <alignment horizontal="right"/>
    </xf>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76" fillId="49" borderId="0" applyNumberFormat="0" applyBorder="0" applyAlignment="0" applyProtection="0"/>
    <xf numFmtId="183" fontId="51" fillId="0" borderId="0" applyNumberFormat="0" applyFill="0" applyBorder="0" applyAlignment="0" applyProtection="0"/>
    <xf numFmtId="0" fontId="53" fillId="0" borderId="0"/>
    <xf numFmtId="0" fontId="51" fillId="0" borderId="0"/>
    <xf numFmtId="43" fontId="51" fillId="0" borderId="0" applyFont="0" applyFill="0" applyBorder="0" applyAlignment="0" applyProtection="0"/>
    <xf numFmtId="183" fontId="34" fillId="0" borderId="0"/>
    <xf numFmtId="0" fontId="53" fillId="0" borderId="0"/>
    <xf numFmtId="183" fontId="51" fillId="0" borderId="0" applyNumberFormat="0" applyFill="0" applyBorder="0" applyAlignment="0" applyProtection="0"/>
    <xf numFmtId="0" fontId="76" fillId="49" borderId="0" applyNumberFormat="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3"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91"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43" fontId="53"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9"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4" fontId="45" fillId="0" borderId="0">
      <alignment horizontal="right"/>
    </xf>
    <xf numFmtId="189"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0" fontId="51" fillId="0" borderId="0"/>
    <xf numFmtId="181" fontId="51" fillId="0" borderId="0" applyNumberFormat="0" applyFill="0" applyBorder="0" applyAlignment="0" applyProtection="0"/>
    <xf numFmtId="0" fontId="53"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34" fillId="0" borderId="0"/>
    <xf numFmtId="0" fontId="51" fillId="0" borderId="0"/>
    <xf numFmtId="0" fontId="51" fillId="0" borderId="0"/>
    <xf numFmtId="192" fontId="51" fillId="0" borderId="0"/>
    <xf numFmtId="181"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81" fontId="51" fillId="0" borderId="0" applyNumberFormat="0" applyFill="0" applyBorder="0" applyAlignment="0" applyProtection="0"/>
    <xf numFmtId="184" fontId="45" fillId="0" borderId="0">
      <alignment horizontal="right"/>
    </xf>
    <xf numFmtId="0" fontId="51" fillId="0" borderId="0"/>
    <xf numFmtId="191"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9" fontId="51" fillId="0" borderId="0" applyFont="0" applyFill="0" applyBorder="0" applyAlignment="0" applyProtection="0"/>
    <xf numFmtId="192" fontId="51" fillId="0" borderId="0"/>
    <xf numFmtId="181" fontId="51" fillId="0" borderId="0" applyNumberFormat="0" applyFill="0" applyBorder="0" applyAlignment="0" applyProtection="0"/>
    <xf numFmtId="0" fontId="53" fillId="0" borderId="0"/>
    <xf numFmtId="194" fontId="13" fillId="0" borderId="0" applyNumberFormat="0" applyFill="0" applyBorder="0" applyAlignment="0" applyProtection="0"/>
    <xf numFmtId="186" fontId="13" fillId="0" borderId="0" applyNumberFormat="0" applyFill="0" applyBorder="0" applyAlignment="0" applyProtection="0"/>
    <xf numFmtId="188" fontId="54" fillId="0" borderId="0" applyFont="0" applyFill="0" applyBorder="0" applyAlignment="0" applyProtection="0"/>
    <xf numFmtId="0" fontId="13"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4" fontId="45" fillId="0" borderId="0">
      <alignment horizontal="right"/>
    </xf>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192" fontId="51" fillId="0" borderId="0"/>
    <xf numFmtId="43" fontId="51" fillId="0" borderId="0" applyFon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4" fontId="45" fillId="0" borderId="0">
      <alignment horizontal="right"/>
    </xf>
    <xf numFmtId="183"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9"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13" fillId="0" borderId="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43" fontId="51" fillId="0" borderId="0" applyFont="0" applyFill="0" applyBorder="0" applyAlignment="0" applyProtection="0"/>
    <xf numFmtId="193" fontId="13"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9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34" fillId="0" borderId="0"/>
    <xf numFmtId="0" fontId="51" fillId="0" borderId="0"/>
    <xf numFmtId="0" fontId="51" fillId="0" borderId="0"/>
    <xf numFmtId="183" fontId="34"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9" fontId="53" fillId="0" borderId="0" applyFon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34" fillId="0" borderId="0"/>
    <xf numFmtId="165" fontId="45" fillId="0" borderId="0">
      <alignment horizontal="right"/>
    </xf>
    <xf numFmtId="193" fontId="13"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34"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34" fillId="0" borderId="0"/>
    <xf numFmtId="0" fontId="51" fillId="9" borderId="34" applyNumberFormat="0" applyFont="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1" fillId="0" borderId="0"/>
    <xf numFmtId="9" fontId="53" fillId="0" borderId="0" applyFon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0" fontId="51" fillId="0" borderId="0"/>
    <xf numFmtId="183" fontId="34"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192" fontId="51" fillId="0" borderId="0" applyNumberFormat="0" applyFill="0" applyBorder="0" applyAlignment="0" applyProtection="0"/>
    <xf numFmtId="183" fontId="13" fillId="0" borderId="0"/>
    <xf numFmtId="193" fontId="13"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4" fontId="45" fillId="0" borderId="0">
      <alignment horizontal="right"/>
    </xf>
    <xf numFmtId="0"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93" fontId="51" fillId="0" borderId="0" applyNumberFormat="0" applyFill="0" applyBorder="0" applyAlignment="0" applyProtection="0"/>
    <xf numFmtId="0" fontId="53"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34" fillId="0" borderId="0"/>
    <xf numFmtId="19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3" fontId="34" fillId="0" borderId="0"/>
    <xf numFmtId="184" fontId="45" fillId="0" borderId="0">
      <alignment horizontal="right"/>
    </xf>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51" fillId="0" borderId="0"/>
    <xf numFmtId="189" fontId="51" fillId="0" borderId="0" applyNumberForma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181" fontId="51" fillId="0" borderId="0" applyNumberFormat="0" applyFill="0" applyBorder="0" applyAlignment="0" applyProtection="0"/>
    <xf numFmtId="192" fontId="51" fillId="0" borderId="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3" fillId="0" borderId="0"/>
    <xf numFmtId="183" fontId="51" fillId="0" borderId="0" applyNumberFormat="0" applyFill="0" applyBorder="0" applyAlignment="0" applyProtection="0"/>
    <xf numFmtId="189"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3" fillId="0" borderId="0"/>
    <xf numFmtId="0" fontId="51" fillId="0" borderId="0"/>
    <xf numFmtId="183" fontId="51" fillId="0" borderId="0" applyNumberFormat="0" applyFill="0" applyBorder="0" applyAlignment="0" applyProtection="0"/>
    <xf numFmtId="0" fontId="51" fillId="0" borderId="0"/>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91"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165" fontId="45" fillId="0" borderId="0">
      <alignment horizontal="right"/>
    </xf>
    <xf numFmtId="193" fontId="13"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0" fontId="51" fillId="0" borderId="0"/>
    <xf numFmtId="183" fontId="34"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1" fillId="0" borderId="0"/>
    <xf numFmtId="9" fontId="53" fillId="0" borderId="0" applyFon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43" fontId="51" fillId="0" borderId="0" applyFont="0" applyFill="0" applyBorder="0" applyAlignment="0" applyProtection="0"/>
    <xf numFmtId="0" fontId="51" fillId="0" borderId="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0" fontId="51" fillId="0" borderId="0"/>
    <xf numFmtId="183" fontId="34" fillId="0" borderId="0"/>
    <xf numFmtId="0" fontId="51" fillId="0" borderId="0"/>
    <xf numFmtId="0" fontId="53" fillId="0" borderId="0"/>
    <xf numFmtId="192" fontId="51" fillId="0" borderId="0" applyNumberFormat="0" applyFill="0" applyBorder="0" applyAlignment="0" applyProtection="0"/>
    <xf numFmtId="183" fontId="13" fillId="0" borderId="0"/>
    <xf numFmtId="193" fontId="13"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0"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0" fontId="76" fillId="48"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34" fillId="0" borderId="0"/>
    <xf numFmtId="193" fontId="13"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3" fontId="34" fillId="0" borderId="0"/>
    <xf numFmtId="184" fontId="45" fillId="0" borderId="0">
      <alignment horizontal="right"/>
    </xf>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51" fillId="0" borderId="0"/>
    <xf numFmtId="189" fontId="51" fillId="0" borderId="0" applyNumberForma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181" fontId="51" fillId="0" borderId="0" applyNumberFormat="0" applyFill="0" applyBorder="0" applyAlignment="0" applyProtection="0"/>
    <xf numFmtId="192" fontId="51" fillId="0" borderId="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3" fillId="0" borderId="0"/>
    <xf numFmtId="0" fontId="51" fillId="0" borderId="0"/>
    <xf numFmtId="0" fontId="51" fillId="0" borderId="0"/>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165" fontId="45" fillId="0" borderId="0">
      <alignment horizontal="right"/>
    </xf>
    <xf numFmtId="193" fontId="13"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34"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43" fontId="53" fillId="0" borderId="0" applyFon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0" fontId="51" fillId="0" borderId="0"/>
    <xf numFmtId="183" fontId="34" fillId="0" borderId="0"/>
    <xf numFmtId="0" fontId="51" fillId="0" borderId="0"/>
    <xf numFmtId="183" fontId="34" fillId="0" borderId="0"/>
    <xf numFmtId="192" fontId="51" fillId="0" borderId="0" applyNumberFormat="0" applyFill="0" applyBorder="0" applyAlignment="0" applyProtection="0"/>
    <xf numFmtId="183" fontId="13" fillId="0" borderId="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0" fontId="53" fillId="0" borderId="0"/>
    <xf numFmtId="183" fontId="13"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0"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76" fillId="48"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3" fontId="34" fillId="0" borderId="0"/>
    <xf numFmtId="184" fontId="45" fillId="0" borderId="0">
      <alignment horizontal="right"/>
    </xf>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51" fillId="0" borderId="0"/>
    <xf numFmtId="189"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2" fontId="51" fillId="0" borderId="0"/>
    <xf numFmtId="183" fontId="34" fillId="0" borderId="0"/>
    <xf numFmtId="18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3" fillId="0" borderId="0"/>
    <xf numFmtId="0" fontId="51" fillId="0" borderId="0"/>
    <xf numFmtId="43" fontId="51" fillId="0" borderId="0" applyFont="0" applyFill="0" applyBorder="0" applyAlignment="0" applyProtection="0"/>
    <xf numFmtId="0" fontId="51" fillId="0" borderId="0"/>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165" fontId="45" fillId="0" borderId="0">
      <alignment horizontal="right"/>
    </xf>
    <xf numFmtId="193" fontId="13"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6" fontId="45" fillId="0" borderId="0">
      <alignment horizontal="right"/>
    </xf>
    <xf numFmtId="43" fontId="51" fillId="0" borderId="0" applyFon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93" fontId="13"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0" fontId="53"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0" fontId="34" fillId="0" borderId="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76" fillId="48"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3" fontId="34" fillId="0" borderId="0"/>
    <xf numFmtId="184" fontId="45" fillId="0" borderId="0">
      <alignment horizontal="right"/>
    </xf>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51" fillId="0" borderId="0"/>
    <xf numFmtId="189"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65" fontId="45" fillId="0" borderId="0">
      <alignment horizontal="right"/>
    </xf>
    <xf numFmtId="193" fontId="13" fillId="0" borderId="0" applyNumberFormat="0" applyFill="0" applyBorder="0" applyAlignment="0" applyProtection="0"/>
    <xf numFmtId="183"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34"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6" fontId="45" fillId="0" borderId="0">
      <alignment horizontal="right"/>
    </xf>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0" fontId="51" fillId="0" borderId="0"/>
    <xf numFmtId="183" fontId="34" fillId="0" borderId="0"/>
    <xf numFmtId="0" fontId="51" fillId="0" borderId="0"/>
    <xf numFmtId="0" fontId="51" fillId="0" borderId="0"/>
    <xf numFmtId="0" fontId="51" fillId="0" borderId="0"/>
    <xf numFmtId="192"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3" fillId="0" borderId="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4" fontId="45" fillId="0" borderId="0">
      <alignment horizontal="right"/>
    </xf>
    <xf numFmtId="0" fontId="34" fillId="0" borderId="0"/>
    <xf numFmtId="183" fontId="51" fillId="0" borderId="0" applyNumberFormat="0" applyFill="0" applyBorder="0" applyAlignment="0" applyProtection="0"/>
    <xf numFmtId="0" fontId="76" fillId="47" borderId="0" applyNumberFormat="0" applyBorder="0" applyAlignment="0" applyProtection="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88" fontId="54" fillId="0" borderId="0" applyFont="0" applyFill="0" applyBorder="0" applyAlignment="0" applyProtection="0"/>
    <xf numFmtId="0" fontId="51" fillId="0" borderId="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93" fontId="51" fillId="0" borderId="0" applyNumberFormat="0" applyFill="0" applyBorder="0" applyAlignment="0" applyProtection="0"/>
    <xf numFmtId="0" fontId="51" fillId="0" borderId="0"/>
    <xf numFmtId="189"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18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192" fontId="51" fillId="0" borderId="0"/>
    <xf numFmtId="188" fontId="54" fillId="0" borderId="0" applyFon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183" fontId="34" fillId="0" borderId="0"/>
    <xf numFmtId="165" fontId="45" fillId="0" borderId="0">
      <alignment horizontal="right"/>
    </xf>
    <xf numFmtId="193" fontId="13" fillId="0" borderId="0" applyNumberFormat="0" applyFill="0" applyBorder="0" applyAlignment="0" applyProtection="0"/>
    <xf numFmtId="183" fontId="34"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9"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34"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6" fontId="45" fillId="0" borderId="0">
      <alignment horizontal="right"/>
    </xf>
    <xf numFmtId="183" fontId="34" fillId="0" borderId="0"/>
    <xf numFmtId="0" fontId="51" fillId="0" borderId="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3" fontId="13"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34"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9" fontId="53" fillId="0" borderId="0" applyFont="0" applyFill="0" applyBorder="0" applyAlignment="0" applyProtection="0"/>
    <xf numFmtId="184" fontId="45" fillId="0" borderId="0">
      <alignment horizontal="right"/>
    </xf>
    <xf numFmtId="0"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93" fontId="13" fillId="0" borderId="0" applyNumberFormat="0" applyFill="0" applyBorder="0" applyAlignment="0" applyProtection="0"/>
    <xf numFmtId="0" fontId="51" fillId="0" borderId="0"/>
    <xf numFmtId="0" fontId="53"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34" fillId="0" borderId="0"/>
    <xf numFmtId="188" fontId="54" fillId="0" borderId="0" applyFon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191" fontId="51" fillId="0" borderId="0" applyNumberFormat="0" applyFill="0" applyBorder="0" applyAlignment="0" applyProtection="0"/>
    <xf numFmtId="193" fontId="13"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9" fontId="53"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183" fontId="34" fillId="0" borderId="0"/>
    <xf numFmtId="165" fontId="45" fillId="0" borderId="0">
      <alignment horizontal="right"/>
    </xf>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34" fillId="0" borderId="0"/>
    <xf numFmtId="193" fontId="13"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34" fillId="0" borderId="0"/>
    <xf numFmtId="181"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3"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6" fontId="45" fillId="0" borderId="0">
      <alignment horizontal="right"/>
    </xf>
    <xf numFmtId="193" fontId="13"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3"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3" fillId="0" borderId="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3" fontId="34" fillId="0" borderId="0"/>
    <xf numFmtId="183" fontId="34"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0" fontId="34" fillId="0" borderId="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0" fontId="53" fillId="0" borderId="0"/>
    <xf numFmtId="181" fontId="51" fillId="0" borderId="0" applyNumberFormat="0" applyFill="0" applyBorder="0" applyAlignment="0" applyProtection="0"/>
    <xf numFmtId="183" fontId="13" fillId="0" borderId="0"/>
    <xf numFmtId="0" fontId="51" fillId="0" borderId="0"/>
    <xf numFmtId="181" fontId="51" fillId="0" borderId="0" applyNumberFormat="0" applyFill="0" applyBorder="0" applyAlignment="0" applyProtection="0"/>
    <xf numFmtId="192" fontId="51" fillId="0" borderId="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84" fontId="45" fillId="0" borderId="0">
      <alignment horizontal="right"/>
    </xf>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9"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0"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165" fontId="45" fillId="0" borderId="0">
      <alignment horizontal="right"/>
    </xf>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65" fontId="45" fillId="0" borderId="0">
      <alignment horizontal="right"/>
    </xf>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34" fillId="0" borderId="0" applyFont="0" applyFill="0" applyBorder="0" applyAlignment="0" applyProtection="0"/>
    <xf numFmtId="186" fontId="45" fillId="0" borderId="0">
      <alignment horizontal="right"/>
    </xf>
    <xf numFmtId="183" fontId="51" fillId="0" borderId="0" applyNumberFormat="0" applyFill="0" applyBorder="0" applyAlignment="0" applyProtection="0"/>
    <xf numFmtId="0"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0" fontId="51" fillId="0" borderId="0"/>
    <xf numFmtId="184" fontId="45" fillId="0" borderId="0">
      <alignment horizontal="right"/>
    </xf>
    <xf numFmtId="183" fontId="51" fillId="0" borderId="0" applyNumberFormat="0" applyFill="0" applyBorder="0" applyAlignment="0" applyProtection="0"/>
    <xf numFmtId="165" fontId="45" fillId="0" borderId="0">
      <alignment horizontal="right"/>
    </xf>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9" fontId="51" fillId="0" borderId="0" applyFont="0" applyFill="0" applyBorder="0" applyAlignment="0" applyProtection="0"/>
    <xf numFmtId="192"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0" fontId="51" fillId="0" borderId="0"/>
    <xf numFmtId="0" fontId="51" fillId="0" borderId="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18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34" fillId="0" borderId="0"/>
    <xf numFmtId="193" fontId="13"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0" fontId="51" fillId="0" borderId="0"/>
    <xf numFmtId="189"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34" fillId="0" borderId="0"/>
    <xf numFmtId="165" fontId="45" fillId="0" borderId="0">
      <alignment horizontal="right"/>
    </xf>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93" fontId="13"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4" fontId="45" fillId="0" borderId="0">
      <alignment horizontal="right"/>
    </xf>
    <xf numFmtId="0"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92" fontId="51" fillId="0" borderId="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183" fontId="34" fillId="0" borderId="0"/>
    <xf numFmtId="9" fontId="51" fillId="0" borderId="0" applyFont="0" applyFill="0" applyBorder="0" applyAlignment="0" applyProtection="0"/>
    <xf numFmtId="192"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84" fontId="45" fillId="0" borderId="0">
      <alignment horizontal="right"/>
    </xf>
    <xf numFmtId="192"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84" fontId="45" fillId="0" borderId="0">
      <alignment horizontal="right"/>
    </xf>
    <xf numFmtId="9" fontId="51" fillId="0" borderId="0" applyFont="0" applyFill="0" applyBorder="0" applyAlignment="0" applyProtection="0"/>
    <xf numFmtId="192"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84" fontId="45" fillId="0" borderId="0">
      <alignment horizontal="right"/>
    </xf>
    <xf numFmtId="192"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13" fillId="0" borderId="0"/>
    <xf numFmtId="193" fontId="51" fillId="0" borderId="0" applyNumberFormat="0" applyFill="0" applyBorder="0" applyAlignment="0" applyProtection="0"/>
    <xf numFmtId="188" fontId="54" fillId="0" borderId="0" applyFont="0" applyFill="0" applyBorder="0" applyAlignment="0" applyProtection="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34" fillId="0" borderId="0"/>
    <xf numFmtId="19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0" fontId="51" fillId="0" borderId="0"/>
    <xf numFmtId="188" fontId="5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0" fontId="76" fillId="47" borderId="0" applyNumberFormat="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92" fontId="51"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0" fontId="53" fillId="0" borderId="0"/>
    <xf numFmtId="43" fontId="53" fillId="0" borderId="0" applyFont="0" applyFill="0" applyBorder="0" applyAlignment="0" applyProtection="0"/>
    <xf numFmtId="9" fontId="53" fillId="0" borderId="0" applyFont="0" applyFill="0" applyBorder="0" applyAlignment="0" applyProtection="0"/>
    <xf numFmtId="193" fontId="13" fillId="0" borderId="0" applyNumberFormat="0" applyFill="0" applyBorder="0" applyAlignment="0" applyProtection="0"/>
    <xf numFmtId="0" fontId="53" fillId="0" borderId="0"/>
    <xf numFmtId="0" fontId="51" fillId="0" borderId="0"/>
    <xf numFmtId="0" fontId="53" fillId="0" borderId="0"/>
    <xf numFmtId="183" fontId="51" fillId="0" borderId="0" applyNumberFormat="0" applyFill="0" applyBorder="0" applyAlignment="0" applyProtection="0"/>
    <xf numFmtId="0" fontId="53" fillId="0" borderId="0"/>
    <xf numFmtId="193" fontId="51" fillId="0" borderId="0" applyNumberFormat="0" applyFill="0" applyBorder="0" applyAlignment="0" applyProtection="0"/>
    <xf numFmtId="0" fontId="53"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0"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0" fontId="51" fillId="0" borderId="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6" fontId="45" fillId="0" borderId="0">
      <alignment horizontal="right"/>
    </xf>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34"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76" fillId="47" borderId="0" applyNumberFormat="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0" fontId="51" fillId="0" borderId="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34" fillId="0" borderId="0"/>
    <xf numFmtId="0" fontId="51" fillId="0" borderId="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8" fontId="54" fillId="0" borderId="0" applyFont="0" applyFill="0" applyBorder="0" applyAlignment="0" applyProtection="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0" fontId="51" fillId="0" borderId="0"/>
    <xf numFmtId="0" fontId="51" fillId="0" borderId="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181" fontId="51"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9" borderId="34" applyNumberFormat="0" applyFont="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192" fontId="51" fillId="0" borderId="0"/>
    <xf numFmtId="0" fontId="51" fillId="0" borderId="0"/>
    <xf numFmtId="0" fontId="51" fillId="0" borderId="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0" fontId="51" fillId="0" borderId="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0" fontId="53" fillId="0" borderId="0"/>
    <xf numFmtId="0" fontId="51" fillId="0" borderId="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2" fontId="51" fillId="0" borderId="0"/>
    <xf numFmtId="188" fontId="54"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192"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3" fontId="13" fillId="0" borderId="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2"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4" fontId="45" fillId="0" borderId="0">
      <alignment horizontal="right"/>
    </xf>
    <xf numFmtId="0" fontId="53" fillId="0" borderId="0"/>
    <xf numFmtId="192" fontId="51" fillId="0" borderId="0"/>
    <xf numFmtId="181"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13"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0" fontId="53"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181"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92"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92"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89"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89"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2" fontId="51" fillId="0" borderId="0"/>
    <xf numFmtId="188" fontId="54"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2"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43" fontId="34" fillId="0" borderId="0" applyFont="0" applyFill="0" applyBorder="0" applyAlignment="0" applyProtection="0"/>
    <xf numFmtId="0" fontId="51" fillId="0" borderId="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76" fillId="47" borderId="0" applyNumberFormat="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34" fillId="0" borderId="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0" fontId="51" fillId="9" borderId="34" applyNumberFormat="0" applyFont="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3"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43" fontId="53" fillId="0" borderId="0" applyFon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xf numFmtId="192" fontId="51" fillId="0" borderId="0"/>
    <xf numFmtId="192" fontId="51" fillId="0" borderId="0" applyNumberFormat="0" applyFill="0" applyBorder="0" applyAlignment="0" applyProtection="0"/>
    <xf numFmtId="193" fontId="13"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3" fillId="0" borderId="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8" fontId="54"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34" fillId="0" borderId="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9" borderId="34" applyNumberFormat="0" applyFont="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34" fillId="0" borderId="0"/>
    <xf numFmtId="0" fontId="51" fillId="0" borderId="0"/>
    <xf numFmtId="0"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3"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3" fillId="0" borderId="0" applyFon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81"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2" fontId="51" fillId="0" borderId="0"/>
    <xf numFmtId="192" fontId="51" fillId="0" borderId="0" applyNumberFormat="0" applyFill="0" applyBorder="0" applyAlignment="0" applyProtection="0"/>
    <xf numFmtId="193" fontId="13"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3" fillId="0" borderId="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0" fontId="51" fillId="0" borderId="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76" fillId="44" borderId="0" applyNumberFormat="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183" fontId="34" fillId="0" borderId="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34"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19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9" borderId="34" applyNumberFormat="0" applyFont="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3"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92" fontId="51" fillId="0" borderId="0"/>
    <xf numFmtId="188" fontId="54"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3" fillId="0" borderId="0" applyFon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43" fontId="51" fillId="0" borderId="0" applyFon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3" fillId="0" borderId="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34" fillId="0" borderId="0"/>
    <xf numFmtId="193" fontId="13"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13" fillId="0" borderId="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34"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13" fillId="0" borderId="0" applyNumberFormat="0" applyFill="0" applyBorder="0" applyAlignment="0" applyProtection="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34" fillId="0" borderId="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65" fontId="45" fillId="0" borderId="0">
      <alignment horizontal="right"/>
    </xf>
    <xf numFmtId="165"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9" borderId="34" applyNumberFormat="0" applyFont="0" applyAlignment="0" applyProtection="0"/>
    <xf numFmtId="181" fontId="51" fillId="0" borderId="0" applyNumberFormat="0" applyFill="0" applyBorder="0" applyAlignment="0" applyProtection="0"/>
    <xf numFmtId="0" fontId="51" fillId="0" borderId="0"/>
    <xf numFmtId="0" fontId="51" fillId="11" borderId="0" applyNumberFormat="0" applyBorder="0" applyAlignment="0" applyProtection="0"/>
    <xf numFmtId="0" fontId="51" fillId="12" borderId="0" applyNumberFormat="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19" borderId="0" applyNumberFormat="0" applyBorder="0" applyAlignment="0" applyProtection="0"/>
    <xf numFmtId="0" fontId="51" fillId="20"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0" borderId="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0" fontId="51" fillId="0" borderId="0"/>
    <xf numFmtId="192" fontId="51" fillId="0" borderId="0"/>
    <xf numFmtId="0" fontId="53" fillId="0" borderId="0"/>
    <xf numFmtId="193" fontId="51" fillId="0" borderId="0" applyNumberFormat="0" applyFill="0" applyBorder="0" applyAlignment="0" applyProtection="0"/>
    <xf numFmtId="0" fontId="51" fillId="0" borderId="0"/>
    <xf numFmtId="188" fontId="54" fillId="0" borderId="0" applyFon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88" fontId="54"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3" fillId="0" borderId="0"/>
    <xf numFmtId="0" fontId="53"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92"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9" fontId="53"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34" fillId="0" borderId="0"/>
    <xf numFmtId="192" fontId="51" fillId="0" borderId="0"/>
    <xf numFmtId="189"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13"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1" fontId="51" fillId="0" borderId="0" applyNumberForma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0" fontId="51" fillId="0" borderId="0"/>
    <xf numFmtId="0" fontId="51" fillId="0" borderId="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43" fontId="53"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2" fontId="51" fillId="0" borderId="0"/>
    <xf numFmtId="193" fontId="51" fillId="0" borderId="0" applyNumberFormat="0" applyFill="0" applyBorder="0" applyAlignment="0" applyProtection="0"/>
    <xf numFmtId="192" fontId="51" fillId="0" borderId="0" applyNumberFormat="0" applyFill="0" applyBorder="0" applyAlignment="0" applyProtection="0"/>
    <xf numFmtId="0" fontId="51" fillId="0" borderId="0"/>
    <xf numFmtId="184" fontId="45" fillId="0" borderId="0">
      <alignment horizontal="right"/>
    </xf>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13"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181"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19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92"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3" fillId="0" borderId="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89"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34" fillId="0" borderId="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0" fontId="51" fillId="9" borderId="34" applyNumberFormat="0" applyFont="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83" fontId="51" fillId="0" borderId="0" applyNumberFormat="0" applyFill="0" applyBorder="0" applyAlignment="0" applyProtection="0"/>
    <xf numFmtId="0" fontId="51" fillId="0" borderId="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0" borderId="0"/>
    <xf numFmtId="181" fontId="51" fillId="0" borderId="0" applyNumberFormat="0" applyFill="0" applyBorder="0" applyAlignment="0" applyProtection="0"/>
    <xf numFmtId="183" fontId="13"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3"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43" fontId="53" fillId="0" borderId="0" applyFon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192" fontId="51" fillId="0" borderId="0" applyNumberFormat="0" applyFill="0" applyBorder="0" applyAlignment="0" applyProtection="0"/>
    <xf numFmtId="193" fontId="13"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3" fillId="0" borderId="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34" fillId="0" borderId="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9" borderId="34" applyNumberFormat="0" applyFont="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83" fontId="51" fillId="0" borderId="0" applyNumberFormat="0" applyFill="0" applyBorder="0" applyAlignment="0" applyProtection="0"/>
    <xf numFmtId="0" fontId="51" fillId="0" borderId="0"/>
    <xf numFmtId="0" fontId="51" fillId="19" borderId="0" applyNumberFormat="0" applyBorder="0" applyAlignment="0" applyProtection="0"/>
    <xf numFmtId="0" fontId="51" fillId="20" borderId="0" applyNumberFormat="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0" borderId="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3"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3" fillId="0" borderId="0" applyFon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8" fontId="54" fillId="0" borderId="0" applyFont="0" applyFill="0" applyBorder="0" applyAlignment="0" applyProtection="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81" fontId="51" fillId="0" borderId="0" applyNumberFormat="0" applyFill="0" applyBorder="0" applyAlignment="0" applyProtection="0"/>
    <xf numFmtId="0" fontId="51" fillId="0" borderId="0"/>
    <xf numFmtId="183" fontId="13"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3" fillId="0" borderId="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34"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8" fontId="54"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34" fillId="0" borderId="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34"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183" fontId="51" fillId="0" borderId="0" applyNumberFormat="0" applyFill="0" applyBorder="0" applyAlignment="0" applyProtection="0"/>
    <xf numFmtId="181" fontId="51" fillId="0" borderId="0" applyNumberFormat="0" applyFill="0" applyBorder="0" applyAlignment="0" applyProtection="0"/>
    <xf numFmtId="183" fontId="13" fillId="0" borderId="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9" borderId="34" applyNumberFormat="0" applyFont="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93" fontId="51" fillId="0" borderId="0" applyNumberFormat="0" applyFill="0" applyBorder="0" applyAlignment="0" applyProtection="0"/>
    <xf numFmtId="0" fontId="51" fillId="0" borderId="0"/>
    <xf numFmtId="0" fontId="51" fillId="19" borderId="0" applyNumberFormat="0" applyBorder="0" applyAlignment="0" applyProtection="0"/>
    <xf numFmtId="0" fontId="51" fillId="20"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0" borderId="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3" fillId="0" borderId="0"/>
    <xf numFmtId="0" fontId="51" fillId="0" borderId="0"/>
    <xf numFmtId="0" fontId="51" fillId="0" borderId="0"/>
    <xf numFmtId="183" fontId="51" fillId="0" borderId="0" applyNumberFormat="0" applyFill="0" applyBorder="0" applyAlignment="0" applyProtection="0"/>
    <xf numFmtId="189"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3" fillId="0" borderId="0" applyFon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0" fontId="53" fillId="0" borderId="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8" fontId="54"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192" fontId="51" fillId="0" borderId="0" applyNumberFormat="0" applyFill="0" applyBorder="0" applyAlignment="0" applyProtection="0"/>
    <xf numFmtId="193" fontId="13"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8" fontId="54"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xf numFmtId="192" fontId="51" fillId="0" borderId="0" applyNumberFormat="0" applyFill="0" applyBorder="0" applyAlignment="0" applyProtection="0"/>
    <xf numFmtId="183" fontId="13" fillId="0" borderId="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3" fillId="0" borderId="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13" fillId="0" borderId="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13" fillId="0" borderId="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86" fontId="45" fillId="0" borderId="0">
      <alignment horizontal="right"/>
    </xf>
    <xf numFmtId="183" fontId="34" fillId="0" borderId="0"/>
    <xf numFmtId="0" fontId="51" fillId="0" borderId="0"/>
    <xf numFmtId="183" fontId="34" fillId="0" borderId="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13" fillId="0" borderId="0"/>
    <xf numFmtId="0" fontId="51" fillId="0" borderId="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65" fontId="45" fillId="0" borderId="0">
      <alignment horizontal="right"/>
    </xf>
    <xf numFmtId="165" fontId="45" fillId="0" borderId="0">
      <alignment horizontal="right"/>
    </xf>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9" borderId="34" applyNumberFormat="0" applyFont="0" applyAlignment="0" applyProtection="0"/>
    <xf numFmtId="193" fontId="13" fillId="0" borderId="0" applyNumberFormat="0" applyFill="0" applyBorder="0" applyAlignment="0" applyProtection="0"/>
    <xf numFmtId="0" fontId="51" fillId="0" borderId="0"/>
    <xf numFmtId="0" fontId="51" fillId="11" borderId="0" applyNumberFormat="0" applyBorder="0" applyAlignment="0" applyProtection="0"/>
    <xf numFmtId="0" fontId="51" fillId="12"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0" borderId="0"/>
    <xf numFmtId="183"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183" fontId="51" fillId="0" borderId="0" applyNumberFormat="0" applyFill="0" applyBorder="0" applyAlignment="0" applyProtection="0"/>
    <xf numFmtId="0" fontId="51" fillId="0" borderId="0"/>
    <xf numFmtId="0" fontId="51" fillId="31" borderId="0" applyNumberFormat="0" applyBorder="0" applyAlignment="0" applyProtection="0"/>
    <xf numFmtId="0" fontId="51" fillId="32" borderId="0" applyNumberFormat="0" applyBorder="0" applyAlignment="0" applyProtection="0"/>
    <xf numFmtId="0" fontId="51" fillId="0" borderId="0"/>
    <xf numFmtId="0" fontId="51" fillId="0" borderId="0"/>
    <xf numFmtId="0" fontId="51" fillId="0" borderId="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92" fontId="51" fillId="0" borderId="0" applyNumberFormat="0" applyFill="0" applyBorder="0" applyAlignment="0" applyProtection="0"/>
    <xf numFmtId="192"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43" fontId="53"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0" fontId="53" fillId="0" borderId="0"/>
    <xf numFmtId="192"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xf numFmtId="192" fontId="51" fillId="0" borderId="0"/>
    <xf numFmtId="0" fontId="51" fillId="0" borderId="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192"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93" fontId="51" fillId="0" borderId="0" applyNumberFormat="0" applyFill="0" applyBorder="0" applyAlignment="0" applyProtection="0"/>
    <xf numFmtId="192" fontId="51" fillId="0" borderId="0"/>
    <xf numFmtId="189"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0" fontId="51" fillId="0" borderId="0"/>
    <xf numFmtId="193"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0" fontId="51" fillId="0" borderId="0"/>
    <xf numFmtId="192"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applyNumberFormat="0" applyFill="0" applyBorder="0" applyAlignment="0" applyProtection="0"/>
    <xf numFmtId="189"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13" fillId="0" borderId="0"/>
    <xf numFmtId="192"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9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92" fontId="51" fillId="0" borderId="0"/>
    <xf numFmtId="192" fontId="51" fillId="0" borderId="0" applyNumberFormat="0" applyFill="0" applyBorder="0" applyAlignment="0" applyProtection="0"/>
    <xf numFmtId="19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92"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0" fontId="51" fillId="0" borderId="0"/>
    <xf numFmtId="192"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92" fontId="51" fillId="0" borderId="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34" fillId="0" borderId="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0" fontId="51" fillId="9" borderId="34" applyNumberFormat="0" applyFont="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83" fontId="51" fillId="0" borderId="0" applyNumberFormat="0" applyFill="0" applyBorder="0" applyAlignment="0" applyProtection="0"/>
    <xf numFmtId="0" fontId="51" fillId="0" borderId="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0" fontId="51" fillId="0" borderId="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0" borderId="0"/>
    <xf numFmtId="181" fontId="51" fillId="0" borderId="0" applyNumberFormat="0" applyFill="0" applyBorder="0" applyAlignment="0" applyProtection="0"/>
    <xf numFmtId="183" fontId="13"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3"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43" fontId="53" fillId="0" borderId="0" applyFon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xf numFmtId="192" fontId="51" fillId="0" borderId="0" applyNumberFormat="0" applyFill="0" applyBorder="0" applyAlignment="0" applyProtection="0"/>
    <xf numFmtId="193" fontId="13"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3" fillId="0" borderId="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34" fillId="0" borderId="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0" fontId="51" fillId="9" borderId="34" applyNumberFormat="0" applyFont="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83" fontId="51" fillId="0" borderId="0" applyNumberFormat="0" applyFill="0" applyBorder="0" applyAlignment="0" applyProtection="0"/>
    <xf numFmtId="0" fontId="51" fillId="0" borderId="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0" fontId="51" fillId="0" borderId="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0" borderId="0"/>
    <xf numFmtId="181" fontId="51" fillId="0" borderId="0" applyNumberFormat="0" applyFill="0" applyBorder="0" applyAlignment="0" applyProtection="0"/>
    <xf numFmtId="183" fontId="13"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3"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43" fontId="53" fillId="0" borderId="0" applyFon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xf numFmtId="192" fontId="51" fillId="0" borderId="0" applyNumberFormat="0" applyFill="0" applyBorder="0" applyAlignment="0" applyProtection="0"/>
    <xf numFmtId="193" fontId="13"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3" fillId="0" borderId="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34" fillId="0" borderId="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0" fontId="51" fillId="9" borderId="34" applyNumberFormat="0" applyFont="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83" fontId="51" fillId="0" borderId="0" applyNumberFormat="0" applyFill="0" applyBorder="0" applyAlignment="0" applyProtection="0"/>
    <xf numFmtId="0" fontId="51" fillId="0" borderId="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0" fontId="51" fillId="0" borderId="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0" borderId="0"/>
    <xf numFmtId="181" fontId="51" fillId="0" borderId="0" applyNumberFormat="0" applyFill="0" applyBorder="0" applyAlignment="0" applyProtection="0"/>
    <xf numFmtId="183" fontId="13"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3"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43" fontId="53" fillId="0" borderId="0" applyFon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xf numFmtId="192" fontId="51" fillId="0" borderId="0" applyNumberFormat="0" applyFill="0" applyBorder="0" applyAlignment="0" applyProtection="0"/>
    <xf numFmtId="193" fontId="13"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3" fillId="0" borderId="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34" fillId="0" borderId="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0" fontId="51" fillId="9" borderId="34" applyNumberFormat="0" applyFont="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83" fontId="51" fillId="0" borderId="0" applyNumberFormat="0" applyFill="0" applyBorder="0" applyAlignment="0" applyProtection="0"/>
    <xf numFmtId="0" fontId="51" fillId="0" borderId="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0" fontId="51" fillId="0" borderId="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0" borderId="0"/>
    <xf numFmtId="181" fontId="51" fillId="0" borderId="0" applyNumberFormat="0" applyFill="0" applyBorder="0" applyAlignment="0" applyProtection="0"/>
    <xf numFmtId="183" fontId="13"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3"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43" fontId="53" fillId="0" borderId="0" applyFon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xf numFmtId="192" fontId="51" fillId="0" borderId="0" applyNumberFormat="0" applyFill="0" applyBorder="0" applyAlignment="0" applyProtection="0"/>
    <xf numFmtId="193" fontId="13"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3" fillId="0" borderId="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34" fillId="0" borderId="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0" fontId="51" fillId="9" borderId="34" applyNumberFormat="0" applyFont="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83" fontId="51" fillId="0" borderId="0" applyNumberFormat="0" applyFill="0" applyBorder="0" applyAlignment="0" applyProtection="0"/>
    <xf numFmtId="0" fontId="51" fillId="0" borderId="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0" fontId="51" fillId="0" borderId="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0" borderId="0"/>
    <xf numFmtId="181" fontId="51" fillId="0" borderId="0" applyNumberFormat="0" applyFill="0" applyBorder="0" applyAlignment="0" applyProtection="0"/>
    <xf numFmtId="183" fontId="13"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3"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43" fontId="53" fillId="0" borderId="0" applyFon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xf numFmtId="192" fontId="51" fillId="0" borderId="0" applyNumberFormat="0" applyFill="0" applyBorder="0" applyAlignment="0" applyProtection="0"/>
    <xf numFmtId="193" fontId="13"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3" fillId="0" borderId="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34" fillId="0" borderId="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0" fontId="51" fillId="9" borderId="34" applyNumberFormat="0" applyFont="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83" fontId="51" fillId="0" borderId="0" applyNumberFormat="0" applyFill="0" applyBorder="0" applyAlignment="0" applyProtection="0"/>
    <xf numFmtId="0" fontId="51" fillId="0" borderId="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0" fontId="51" fillId="0" borderId="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0" borderId="0"/>
    <xf numFmtId="181" fontId="51" fillId="0" borderId="0" applyNumberFormat="0" applyFill="0" applyBorder="0" applyAlignment="0" applyProtection="0"/>
    <xf numFmtId="183" fontId="13"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3"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43" fontId="53" fillId="0" borderId="0" applyFon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xf numFmtId="192" fontId="51" fillId="0" borderId="0" applyNumberFormat="0" applyFill="0" applyBorder="0" applyAlignment="0" applyProtection="0"/>
    <xf numFmtId="193" fontId="13"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3" fillId="0" borderId="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2" fontId="51" fillId="0" borderId="0" applyNumberFormat="0" applyFill="0" applyBorder="0" applyAlignment="0" applyProtection="0"/>
    <xf numFmtId="183" fontId="34" fillId="0" borderId="0"/>
    <xf numFmtId="183" fontId="51" fillId="0" borderId="0" applyNumberFormat="0" applyFill="0" applyBorder="0" applyAlignment="0" applyProtection="0"/>
    <xf numFmtId="19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34" fillId="0" borderId="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0" fontId="51" fillId="9" borderId="34" applyNumberFormat="0" applyFont="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83" fontId="51" fillId="0" borderId="0" applyNumberFormat="0" applyFill="0" applyBorder="0" applyAlignment="0" applyProtection="0"/>
    <xf numFmtId="0" fontId="51" fillId="0" borderId="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0" borderId="0"/>
    <xf numFmtId="181" fontId="51" fillId="0" borderId="0" applyNumberFormat="0" applyFill="0" applyBorder="0" applyAlignment="0" applyProtection="0"/>
    <xf numFmtId="183" fontId="13"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3"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43" fontId="53" fillId="0" borderId="0" applyFon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xf numFmtId="192" fontId="51" fillId="0" borderId="0" applyNumberFormat="0" applyFill="0" applyBorder="0" applyAlignment="0" applyProtection="0"/>
    <xf numFmtId="193" fontId="13"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3" fillId="0" borderId="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34" fillId="0" borderId="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0" fontId="51" fillId="9" borderId="34" applyNumberFormat="0" applyFont="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83" fontId="51" fillId="0" borderId="0" applyNumberFormat="0" applyFill="0" applyBorder="0" applyAlignment="0" applyProtection="0"/>
    <xf numFmtId="0" fontId="51" fillId="0" borderId="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0" borderId="0"/>
    <xf numFmtId="181" fontId="51" fillId="0" borderId="0" applyNumberFormat="0" applyFill="0" applyBorder="0" applyAlignment="0" applyProtection="0"/>
    <xf numFmtId="183" fontId="13"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3"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43" fontId="53" fillId="0" borderId="0" applyFon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192" fontId="51" fillId="0" borderId="0" applyNumberFormat="0" applyFill="0" applyBorder="0" applyAlignment="0" applyProtection="0"/>
    <xf numFmtId="193" fontId="13"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3" fillId="0" borderId="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34" fillId="0" borderId="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9" borderId="34" applyNumberFormat="0" applyFont="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83" fontId="51" fillId="0" borderId="0" applyNumberFormat="0" applyFill="0" applyBorder="0" applyAlignment="0" applyProtection="0"/>
    <xf numFmtId="0" fontId="51" fillId="0" borderId="0"/>
    <xf numFmtId="0" fontId="51" fillId="19" borderId="0" applyNumberFormat="0" applyBorder="0" applyAlignment="0" applyProtection="0"/>
    <xf numFmtId="0" fontId="51" fillId="20" borderId="0" applyNumberFormat="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0" borderId="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3" fillId="0" borderId="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3" fillId="0" borderId="0" applyFon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8" fontId="54" fillId="0" borderId="0" applyFont="0" applyFill="0" applyBorder="0" applyAlignment="0" applyProtection="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3" fillId="0" borderId="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34"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34" fillId="0" borderId="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34"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9" borderId="34" applyNumberFormat="0" applyFont="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93" fontId="51" fillId="0" borderId="0" applyNumberFormat="0" applyFill="0" applyBorder="0" applyAlignment="0" applyProtection="0"/>
    <xf numFmtId="0" fontId="51" fillId="0" borderId="0"/>
    <xf numFmtId="0" fontId="51" fillId="19" borderId="0" applyNumberFormat="0" applyBorder="0" applyAlignment="0" applyProtection="0"/>
    <xf numFmtId="0" fontId="51" fillId="20"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3" fillId="0" borderId="0"/>
    <xf numFmtId="0" fontId="51" fillId="0" borderId="0"/>
    <xf numFmtId="0" fontId="51" fillId="0" borderId="0"/>
    <xf numFmtId="183" fontId="51" fillId="0" borderId="0" applyNumberFormat="0" applyFill="0" applyBorder="0" applyAlignment="0" applyProtection="0"/>
    <xf numFmtId="189"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3" fillId="0" borderId="0" applyFon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0" fontId="53"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8" fontId="54"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192" fontId="51" fillId="0" borderId="0" applyNumberFormat="0" applyFill="0" applyBorder="0" applyAlignment="0" applyProtection="0"/>
    <xf numFmtId="193" fontId="13"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8" fontId="54"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3" fillId="0" borderId="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92"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13" fillId="0" borderId="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86" fontId="45" fillId="0" borderId="0">
      <alignment horizontal="right"/>
    </xf>
    <xf numFmtId="183" fontId="34" fillId="0" borderId="0"/>
    <xf numFmtId="0" fontId="51" fillId="0" borderId="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65" fontId="45" fillId="0" borderId="0">
      <alignment horizontal="right"/>
    </xf>
    <xf numFmtId="165" fontId="45" fillId="0" borderId="0">
      <alignment horizontal="right"/>
    </xf>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9" borderId="34" applyNumberFormat="0" applyFont="0" applyAlignment="0" applyProtection="0"/>
    <xf numFmtId="193" fontId="13"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0" borderId="0"/>
    <xf numFmtId="183"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183" fontId="51" fillId="0" borderId="0" applyNumberFormat="0" applyFill="0" applyBorder="0" applyAlignment="0" applyProtection="0"/>
    <xf numFmtId="0" fontId="51" fillId="0" borderId="0"/>
    <xf numFmtId="0" fontId="51" fillId="31" borderId="0" applyNumberFormat="0" applyBorder="0" applyAlignment="0" applyProtection="0"/>
    <xf numFmtId="0" fontId="51" fillId="32" borderId="0" applyNumberFormat="0" applyBorder="0" applyAlignment="0" applyProtection="0"/>
    <xf numFmtId="0" fontId="51" fillId="0" borderId="0"/>
    <xf numFmtId="0" fontId="51" fillId="0" borderId="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0" fontId="51" fillId="0" borderId="0"/>
    <xf numFmtId="193" fontId="13" fillId="0" borderId="0" applyNumberFormat="0" applyFill="0" applyBorder="0" applyAlignment="0" applyProtection="0"/>
    <xf numFmtId="192" fontId="51" fillId="0" borderId="0" applyNumberFormat="0" applyFill="0" applyBorder="0" applyAlignment="0" applyProtection="0"/>
    <xf numFmtId="192"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43" fontId="53"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0" fontId="53" fillId="0" borderId="0"/>
    <xf numFmtId="192"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92" fontId="51" fillId="0" borderId="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93" fontId="51" fillId="0" borderId="0" applyNumberFormat="0" applyFill="0" applyBorder="0" applyAlignment="0" applyProtection="0"/>
    <xf numFmtId="192" fontId="51" fillId="0" borderId="0"/>
    <xf numFmtId="189"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92"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92"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0"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9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92"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92"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xf numFmtId="0" fontId="51" fillId="0" borderId="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43" fontId="51" fillId="0" borderId="0" applyFon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3" fillId="0" borderId="0"/>
    <xf numFmtId="0" fontId="51" fillId="0" borderId="0"/>
    <xf numFmtId="189"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0" fontId="53"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92" fontId="51" fillId="0" borderId="0"/>
    <xf numFmtId="0" fontId="51" fillId="0" borderId="0"/>
    <xf numFmtId="0" fontId="51" fillId="0" borderId="0"/>
    <xf numFmtId="0"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84" fontId="45" fillId="0" borderId="0">
      <alignment horizontal="right"/>
    </xf>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3"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3" fillId="0" borderId="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65" fontId="45" fillId="0" borderId="0">
      <alignment horizontal="right"/>
    </xf>
    <xf numFmtId="165" fontId="45" fillId="0" borderId="0">
      <alignment horizontal="right"/>
    </xf>
    <xf numFmtId="0" fontId="51" fillId="9" borderId="34" applyNumberFormat="0" applyFont="0" applyAlignment="0" applyProtection="0"/>
    <xf numFmtId="0" fontId="51" fillId="11" borderId="0" applyNumberFormat="0" applyBorder="0" applyAlignment="0" applyProtection="0"/>
    <xf numFmtId="0" fontId="51" fillId="12"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192" fontId="51" fillId="0" borderId="0"/>
    <xf numFmtId="192" fontId="51" fillId="0" borderId="0"/>
    <xf numFmtId="192" fontId="51" fillId="0" borderId="0"/>
    <xf numFmtId="192" fontId="51" fillId="0" borderId="0"/>
    <xf numFmtId="192" fontId="51" fillId="0" borderId="0"/>
    <xf numFmtId="192" fontId="51" fillId="0" borderId="0"/>
    <xf numFmtId="192" fontId="51" fillId="0" borderId="0"/>
    <xf numFmtId="193" fontId="51" fillId="0" borderId="0" applyNumberFormat="0" applyFill="0" applyBorder="0" applyAlignment="0" applyProtection="0"/>
    <xf numFmtId="184" fontId="45" fillId="0" borderId="0">
      <alignment horizontal="right"/>
    </xf>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92" fontId="51" fillId="0" borderId="0"/>
    <xf numFmtId="192" fontId="51" fillId="0" borderId="0"/>
    <xf numFmtId="192" fontId="51" fillId="0" borderId="0"/>
    <xf numFmtId="183"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188" fontId="54"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8" fontId="5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6" fontId="45" fillId="0" borderId="0">
      <alignment horizontal="right"/>
    </xf>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0" fontId="53" fillId="0" borderId="0"/>
    <xf numFmtId="43" fontId="53" fillId="0" borderId="0" applyFon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0" fontId="53" fillId="0" borderId="0"/>
    <xf numFmtId="0" fontId="51" fillId="0" borderId="0"/>
    <xf numFmtId="0" fontId="53" fillId="0" borderId="0"/>
    <xf numFmtId="181" fontId="51" fillId="0" borderId="0" applyNumberFormat="0" applyFill="0" applyBorder="0" applyAlignment="0" applyProtection="0"/>
    <xf numFmtId="0" fontId="53"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34"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0" fontId="34" fillId="0" borderId="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34"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1" fillId="0" borderId="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43" fontId="53"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3" fillId="0" borderId="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13" fillId="0" borderId="0" applyNumberFormat="0" applyFill="0" applyBorder="0" applyAlignment="0" applyProtection="0"/>
    <xf numFmtId="189"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9"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0"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192"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3"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8" fontId="54"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2"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9" fontId="53" fillId="0" borderId="0" applyFont="0" applyFill="0" applyBorder="0" applyAlignment="0" applyProtection="0"/>
    <xf numFmtId="0" fontId="53"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0" fontId="51" fillId="0" borderId="0"/>
    <xf numFmtId="193" fontId="13"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3"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34" fillId="0" borderId="0"/>
    <xf numFmtId="0" fontId="51" fillId="0" borderId="0"/>
    <xf numFmtId="0" fontId="51" fillId="0" borderId="0"/>
    <xf numFmtId="0" fontId="51" fillId="0" borderId="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3" fillId="0" borderId="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65" fontId="45" fillId="0" borderId="0">
      <alignment horizontal="right"/>
    </xf>
    <xf numFmtId="165" fontId="45" fillId="0" borderId="0">
      <alignment horizontal="right"/>
    </xf>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91" fontId="51" fillId="0" borderId="0" applyNumberFormat="0" applyFill="0" applyBorder="0" applyAlignment="0" applyProtection="0"/>
    <xf numFmtId="0" fontId="51" fillId="0" borderId="0"/>
    <xf numFmtId="0" fontId="51" fillId="9" borderId="34" applyNumberFormat="0" applyFont="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43" fontId="51" fillId="0" borderId="0" applyFont="0" applyFill="0" applyBorder="0" applyAlignment="0" applyProtection="0"/>
    <xf numFmtId="0" fontId="34" fillId="0" borderId="0"/>
    <xf numFmtId="0" fontId="51" fillId="15" borderId="0" applyNumberFormat="0" applyBorder="0" applyAlignment="0" applyProtection="0"/>
    <xf numFmtId="0" fontId="51" fillId="16" borderId="0" applyNumberFormat="0" applyBorder="0" applyAlignment="0" applyProtection="0"/>
    <xf numFmtId="183" fontId="13" fillId="0" borderId="0"/>
    <xf numFmtId="183" fontId="51" fillId="0" borderId="0" applyNumberFormat="0" applyFill="0" applyBorder="0" applyAlignment="0" applyProtection="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92" fontId="51" fillId="0" borderId="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34" fillId="0" borderId="0"/>
    <xf numFmtId="183" fontId="34" fillId="0" borderId="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93" fontId="13"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0" fontId="51" fillId="0" borderId="0"/>
    <xf numFmtId="192" fontId="51" fillId="0" borderId="0" applyNumberFormat="0" applyFill="0" applyBorder="0" applyAlignment="0" applyProtection="0"/>
    <xf numFmtId="0" fontId="51" fillId="0" borderId="0"/>
    <xf numFmtId="192" fontId="51" fillId="0" borderId="0"/>
    <xf numFmtId="192" fontId="51" fillId="0" borderId="0" applyNumberFormat="0" applyFill="0" applyBorder="0" applyAlignment="0" applyProtection="0"/>
    <xf numFmtId="0" fontId="51" fillId="0" borderId="0"/>
    <xf numFmtId="181" fontId="51" fillId="0" borderId="0" applyNumberFormat="0" applyFill="0" applyBorder="0" applyAlignment="0" applyProtection="0"/>
    <xf numFmtId="192"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xf numFmtId="183" fontId="51" fillId="0" borderId="0" applyNumberFormat="0" applyFill="0" applyBorder="0" applyAlignment="0" applyProtection="0"/>
    <xf numFmtId="186" fontId="45" fillId="0" borderId="0">
      <alignment horizontal="right"/>
    </xf>
    <xf numFmtId="193" fontId="13"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13" fillId="0" borderId="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4" fontId="45" fillId="0" borderId="0">
      <alignment horizontal="right"/>
    </xf>
    <xf numFmtId="193" fontId="51" fillId="0" borderId="0" applyNumberFormat="0" applyFill="0" applyBorder="0" applyAlignment="0" applyProtection="0"/>
    <xf numFmtId="192" fontId="51" fillId="0" borderId="0"/>
    <xf numFmtId="19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8" fontId="54" fillId="0" borderId="0" applyFon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93" fontId="13"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19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93" fontId="13"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81"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83" fontId="13"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2" fontId="51" fillId="0" borderId="0"/>
    <xf numFmtId="193" fontId="51" fillId="0" borderId="0" applyNumberFormat="0" applyFill="0" applyBorder="0" applyAlignment="0" applyProtection="0"/>
    <xf numFmtId="0" fontId="51" fillId="0" borderId="0"/>
    <xf numFmtId="188" fontId="54" fillId="0" borderId="0" applyFont="0" applyFill="0" applyBorder="0" applyAlignment="0" applyProtection="0"/>
    <xf numFmtId="192" fontId="51" fillId="0" borderId="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183" fontId="34"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0" fontId="51" fillId="0" borderId="0"/>
    <xf numFmtId="0" fontId="34" fillId="0" borderId="0"/>
    <xf numFmtId="183" fontId="51" fillId="0" borderId="0" applyNumberFormat="0" applyFill="0" applyBorder="0" applyAlignment="0" applyProtection="0"/>
    <xf numFmtId="0" fontId="51"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65" fontId="45" fillId="0" borderId="0">
      <alignment horizontal="right"/>
    </xf>
    <xf numFmtId="165" fontId="45" fillId="0" borderId="0">
      <alignment horizontal="right"/>
    </xf>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9" borderId="34" applyNumberFormat="0" applyFont="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88" fontId="54" fillId="0" borderId="0" applyFont="0" applyFill="0" applyBorder="0" applyAlignment="0" applyProtection="0"/>
    <xf numFmtId="193" fontId="51" fillId="0" borderId="0" applyNumberFormat="0" applyFill="0" applyBorder="0" applyAlignment="0" applyProtection="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0" fontId="51" fillId="0" borderId="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9"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92" fontId="51" fillId="0" borderId="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189"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0" fontId="53" fillId="0" borderId="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92"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43" fontId="51" fillId="0" borderId="0" applyFont="0" applyFill="0" applyBorder="0" applyAlignment="0" applyProtection="0"/>
    <xf numFmtId="192" fontId="51"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13" fillId="0" borderId="0"/>
    <xf numFmtId="192" fontId="51" fillId="0" borderId="0"/>
    <xf numFmtId="192" fontId="51" fillId="0" borderId="0" applyNumberFormat="0" applyFill="0" applyBorder="0" applyAlignment="0" applyProtection="0"/>
    <xf numFmtId="181"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0"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92" fontId="51" fillId="0" borderId="0"/>
    <xf numFmtId="186" fontId="45" fillId="0" borderId="0">
      <alignment horizontal="right"/>
    </xf>
    <xf numFmtId="183" fontId="34" fillId="0" borderId="0"/>
    <xf numFmtId="192" fontId="51" fillId="0" borderId="0" applyNumberFormat="0" applyFill="0" applyBorder="0" applyAlignment="0" applyProtection="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9" fontId="53" fillId="0" borderId="0" applyFon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3" fontId="34" fillId="0" borderId="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0" fontId="51" fillId="0" borderId="0"/>
    <xf numFmtId="43" fontId="3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3" fillId="0" borderId="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0" fontId="51" fillId="0" borderId="0"/>
    <xf numFmtId="0" fontId="34" fillId="0" borderId="0"/>
    <xf numFmtId="183" fontId="51" fillId="0" borderId="0" applyNumberFormat="0" applyFill="0" applyBorder="0" applyAlignment="0" applyProtection="0"/>
    <xf numFmtId="0" fontId="51"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65" fontId="45" fillId="0" borderId="0">
      <alignment horizontal="right"/>
    </xf>
    <xf numFmtId="165" fontId="45" fillId="0" borderId="0">
      <alignment horizontal="right"/>
    </xf>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9" borderId="34" applyNumberFormat="0" applyFont="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88" fontId="54" fillId="0" borderId="0" applyFont="0" applyFill="0" applyBorder="0" applyAlignment="0" applyProtection="0"/>
    <xf numFmtId="193" fontId="51" fillId="0" borderId="0" applyNumberFormat="0" applyFill="0" applyBorder="0" applyAlignment="0" applyProtection="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0" fontId="51" fillId="0" borderId="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1" fillId="0" borderId="0"/>
    <xf numFmtId="189"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9"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92" fontId="51" fillId="0" borderId="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189"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0" fontId="53" fillId="0" borderId="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0" fontId="51" fillId="0" borderId="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92"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43" fontId="51" fillId="0" borderId="0" applyFont="0" applyFill="0" applyBorder="0" applyAlignment="0" applyProtection="0"/>
    <xf numFmtId="192" fontId="51"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13" fillId="0" borderId="0"/>
    <xf numFmtId="192" fontId="51" fillId="0" borderId="0"/>
    <xf numFmtId="192" fontId="51" fillId="0" borderId="0" applyNumberFormat="0" applyFill="0" applyBorder="0" applyAlignment="0" applyProtection="0"/>
    <xf numFmtId="181"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0"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92" fontId="51" fillId="0" borderId="0"/>
    <xf numFmtId="186" fontId="45" fillId="0" borderId="0">
      <alignment horizontal="right"/>
    </xf>
    <xf numFmtId="183" fontId="34" fillId="0" borderId="0"/>
    <xf numFmtId="192" fontId="51" fillId="0" borderId="0" applyNumberFormat="0" applyFill="0" applyBorder="0" applyAlignment="0" applyProtection="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9" fontId="53" fillId="0" borderId="0" applyFon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3" fontId="34" fillId="0" borderId="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43" fontId="3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3" fillId="0" borderId="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0" fontId="51" fillId="0" borderId="0"/>
    <xf numFmtId="0" fontId="34" fillId="0" borderId="0"/>
    <xf numFmtId="183" fontId="51" fillId="0" borderId="0" applyNumberFormat="0" applyFill="0" applyBorder="0" applyAlignment="0" applyProtection="0"/>
    <xf numFmtId="0" fontId="51"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65" fontId="45" fillId="0" borderId="0">
      <alignment horizontal="right"/>
    </xf>
    <xf numFmtId="165" fontId="45" fillId="0" borderId="0">
      <alignment horizontal="right"/>
    </xf>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9" borderId="34" applyNumberFormat="0" applyFont="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88" fontId="54" fillId="0" borderId="0" applyFont="0" applyFill="0" applyBorder="0" applyAlignment="0" applyProtection="0"/>
    <xf numFmtId="193" fontId="51" fillId="0" borderId="0" applyNumberFormat="0" applyFill="0" applyBorder="0" applyAlignment="0" applyProtection="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0" fontId="51" fillId="0" borderId="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1" fillId="0" borderId="0"/>
    <xf numFmtId="183" fontId="34"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9"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92" fontId="51" fillId="0" borderId="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189"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0" fontId="53" fillId="0" borderId="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0" fontId="51" fillId="0" borderId="0"/>
    <xf numFmtId="183" fontId="34" fillId="0" borderId="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43" fontId="51" fillId="0" borderId="0" applyFont="0" applyFill="0" applyBorder="0" applyAlignment="0" applyProtection="0"/>
    <xf numFmtId="192" fontId="51"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13" fillId="0" borderId="0"/>
    <xf numFmtId="192" fontId="51" fillId="0" borderId="0"/>
    <xf numFmtId="192" fontId="51" fillId="0" borderId="0" applyNumberFormat="0" applyFill="0" applyBorder="0" applyAlignment="0" applyProtection="0"/>
    <xf numFmtId="181"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0"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92" fontId="51" fillId="0" borderId="0"/>
    <xf numFmtId="186" fontId="45" fillId="0" borderId="0">
      <alignment horizontal="right"/>
    </xf>
    <xf numFmtId="183" fontId="34" fillId="0" borderId="0"/>
    <xf numFmtId="192" fontId="51" fillId="0" borderId="0" applyNumberFormat="0" applyFill="0" applyBorder="0" applyAlignment="0" applyProtection="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9" fontId="53" fillId="0" borderId="0" applyFon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43" fontId="3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3" fillId="0" borderId="0"/>
    <xf numFmtId="193" fontId="13"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0" fontId="51" fillId="0" borderId="0"/>
    <xf numFmtId="0" fontId="34" fillId="0" borderId="0"/>
    <xf numFmtId="183" fontId="51" fillId="0" borderId="0" applyNumberFormat="0" applyFill="0" applyBorder="0" applyAlignment="0" applyProtection="0"/>
    <xf numFmtId="0" fontId="51"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65" fontId="45" fillId="0" borderId="0">
      <alignment horizontal="right"/>
    </xf>
    <xf numFmtId="165" fontId="45" fillId="0" borderId="0">
      <alignment horizontal="right"/>
    </xf>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9" borderId="34" applyNumberFormat="0" applyFont="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93" fontId="51" fillId="0" borderId="0" applyNumberFormat="0" applyFill="0" applyBorder="0" applyAlignment="0" applyProtection="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1" fontId="51" fillId="0" borderId="0" applyNumberFormat="0" applyFill="0" applyBorder="0" applyAlignment="0" applyProtection="0"/>
    <xf numFmtId="0" fontId="51" fillId="0" borderId="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9"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92" fontId="51" fillId="0" borderId="0"/>
    <xf numFmtId="183" fontId="13"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0" fontId="53" fillId="0" borderId="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43" fontId="51" fillId="0" borderId="0" applyFont="0" applyFill="0" applyBorder="0" applyAlignment="0" applyProtection="0"/>
    <xf numFmtId="192" fontId="51"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13" fillId="0" borderId="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0"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xf numFmtId="186" fontId="45" fillId="0" borderId="0">
      <alignment horizontal="right"/>
    </xf>
    <xf numFmtId="183" fontId="34" fillId="0" borderId="0"/>
    <xf numFmtId="192" fontId="51" fillId="0" borderId="0" applyNumberFormat="0" applyFill="0" applyBorder="0" applyAlignment="0" applyProtection="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9" fontId="53" fillId="0" borderId="0" applyFon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183" fontId="34"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43" fontId="3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2"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65" fontId="45" fillId="0" borderId="0">
      <alignment horizontal="right"/>
    </xf>
    <xf numFmtId="165" fontId="45" fillId="0" borderId="0">
      <alignment horizontal="right"/>
    </xf>
    <xf numFmtId="181" fontId="51" fillId="0" borderId="0" applyNumberFormat="0" applyFill="0" applyBorder="0" applyAlignment="0" applyProtection="0"/>
    <xf numFmtId="183" fontId="34" fillId="0" borderId="0"/>
    <xf numFmtId="43" fontId="51" fillId="0" borderId="0" applyFont="0" applyFill="0" applyBorder="0" applyAlignment="0" applyProtection="0"/>
    <xf numFmtId="0" fontId="51" fillId="0" borderId="0"/>
    <xf numFmtId="188" fontId="54" fillId="0" borderId="0" applyFon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34" fillId="0" borderId="0"/>
    <xf numFmtId="0" fontId="51" fillId="9" borderId="34" applyNumberFormat="0" applyFont="0" applyAlignment="0" applyProtection="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93" fontId="13" fillId="0" borderId="0" applyNumberFormat="0" applyFill="0" applyBorder="0" applyAlignment="0" applyProtection="0"/>
    <xf numFmtId="0" fontId="51" fillId="0" borderId="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3"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92"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3" fillId="0" borderId="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3"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92" fontId="51"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2" fontId="51" fillId="0" borderId="0"/>
    <xf numFmtId="192" fontId="51" fillId="0" borderId="0" applyNumberFormat="0" applyFill="0" applyBorder="0" applyAlignment="0" applyProtection="0"/>
    <xf numFmtId="189"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0"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192" fontId="51" fillId="0" borderId="0"/>
    <xf numFmtId="186" fontId="45" fillId="0" borderId="0">
      <alignment horizontal="right"/>
    </xf>
    <xf numFmtId="183" fontId="34" fillId="0" borderId="0"/>
    <xf numFmtId="192" fontId="51" fillId="0" borderId="0" applyNumberFormat="0" applyFill="0" applyBorder="0" applyAlignment="0" applyProtection="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9" fontId="53" fillId="0" borderId="0" applyFont="0" applyFill="0" applyBorder="0" applyAlignment="0" applyProtection="0"/>
    <xf numFmtId="181" fontId="51" fillId="0" borderId="0" applyNumberFormat="0" applyFill="0" applyBorder="0" applyAlignment="0" applyProtection="0"/>
    <xf numFmtId="0" fontId="51" fillId="0" borderId="0"/>
    <xf numFmtId="0" fontId="53" fillId="0" borderId="0"/>
    <xf numFmtId="0" fontId="51" fillId="0" borderId="0"/>
    <xf numFmtId="0" fontId="51" fillId="0" borderId="0"/>
    <xf numFmtId="193" fontId="13"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3" fillId="0" borderId="0" applyFont="0" applyFill="0" applyBorder="0" applyAlignment="0" applyProtection="0"/>
    <xf numFmtId="183" fontId="34"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3" fillId="0" borderId="0"/>
    <xf numFmtId="43" fontId="51" fillId="0" borderId="0" applyFon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3" fillId="0" borderId="0" applyFon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9" fontId="53" fillId="0" borderId="0" applyFon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13" fillId="0" borderId="0"/>
    <xf numFmtId="193" fontId="51" fillId="0" borderId="0" applyNumberFormat="0" applyFill="0" applyBorder="0" applyAlignment="0" applyProtection="0"/>
    <xf numFmtId="193" fontId="13" fillId="0" borderId="0" applyNumberFormat="0" applyFill="0" applyBorder="0" applyAlignment="0" applyProtection="0"/>
    <xf numFmtId="165" fontId="45" fillId="0" borderId="0">
      <alignment horizontal="right"/>
    </xf>
    <xf numFmtId="165" fontId="45" fillId="0" borderId="0">
      <alignment horizontal="right"/>
    </xf>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3" fontId="13"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9" borderId="34" applyNumberFormat="0" applyFont="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0" borderId="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19" borderId="0" applyNumberFormat="0" applyBorder="0" applyAlignment="0" applyProtection="0"/>
    <xf numFmtId="0" fontId="51" fillId="20" borderId="0" applyNumberFormat="0" applyBorder="0" applyAlignment="0" applyProtection="0"/>
    <xf numFmtId="193" fontId="51" fillId="0" borderId="0" applyNumberFormat="0" applyFill="0" applyBorder="0" applyAlignment="0" applyProtection="0"/>
    <xf numFmtId="0" fontId="51" fillId="0" borderId="0"/>
    <xf numFmtId="0" fontId="51" fillId="23" borderId="0" applyNumberFormat="0" applyBorder="0" applyAlignment="0" applyProtection="0"/>
    <xf numFmtId="0" fontId="51" fillId="24" borderId="0" applyNumberFormat="0" applyBorder="0" applyAlignment="0" applyProtection="0"/>
    <xf numFmtId="193" fontId="51" fillId="0" borderId="0" applyNumberFormat="0" applyFill="0" applyBorder="0" applyAlignment="0" applyProtection="0"/>
    <xf numFmtId="0" fontId="51" fillId="0" borderId="0"/>
    <xf numFmtId="0" fontId="51" fillId="27" borderId="0" applyNumberFormat="0" applyBorder="0" applyAlignment="0" applyProtection="0"/>
    <xf numFmtId="0" fontId="51" fillId="28" borderId="0" applyNumberFormat="0" applyBorder="0" applyAlignment="0" applyProtection="0"/>
    <xf numFmtId="0" fontId="51" fillId="0" borderId="0"/>
    <xf numFmtId="19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8" fontId="54" fillId="0" borderId="0" applyFont="0" applyFill="0" applyBorder="0" applyAlignment="0" applyProtection="0"/>
    <xf numFmtId="193" fontId="51" fillId="0" borderId="0" applyNumberFormat="0" applyFill="0" applyBorder="0" applyAlignment="0" applyProtection="0"/>
    <xf numFmtId="192" fontId="51" fillId="0" borderId="0"/>
    <xf numFmtId="0" fontId="51" fillId="0" borderId="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3" fontId="13"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34"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0" fontId="13"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13" fillId="0" borderId="0" applyNumberFormat="0" applyFill="0" applyBorder="0" applyAlignment="0" applyProtection="0"/>
    <xf numFmtId="181" fontId="51" fillId="0" borderId="0" applyNumberFormat="0" applyFill="0" applyBorder="0" applyAlignment="0" applyProtection="0"/>
    <xf numFmtId="43" fontId="34" fillId="0" borderId="0" applyFont="0" applyFill="0" applyBorder="0" applyAlignment="0" applyProtection="0"/>
    <xf numFmtId="0" fontId="51" fillId="0" borderId="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2" fontId="51" fillId="0" borderId="0" applyNumberFormat="0" applyFill="0" applyBorder="0" applyAlignment="0" applyProtection="0"/>
    <xf numFmtId="0" fontId="51" fillId="0" borderId="0"/>
    <xf numFmtId="184" fontId="45" fillId="0" borderId="0">
      <alignment horizontal="right"/>
    </xf>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43" fontId="51" fillId="0" borderId="0" applyFon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43" fontId="51" fillId="0" borderId="0" applyFon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3" fontId="13" fillId="0" borderId="0" applyNumberFormat="0" applyFill="0" applyBorder="0" applyAlignment="0" applyProtection="0"/>
    <xf numFmtId="192" fontId="51" fillId="0" borderId="0" applyNumberFormat="0" applyFill="0" applyBorder="0" applyAlignment="0" applyProtection="0"/>
    <xf numFmtId="192" fontId="51" fillId="0" borderId="0"/>
    <xf numFmtId="0" fontId="51" fillId="0" borderId="0"/>
    <xf numFmtId="193" fontId="51" fillId="0" borderId="0" applyNumberFormat="0" applyFill="0" applyBorder="0" applyAlignment="0" applyProtection="0"/>
    <xf numFmtId="192" fontId="51" fillId="0" borderId="0"/>
    <xf numFmtId="192" fontId="51" fillId="0" borderId="0"/>
    <xf numFmtId="193" fontId="13"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43" fontId="34" fillId="0" borderId="0" applyFont="0" applyFill="0" applyBorder="0" applyAlignment="0" applyProtection="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183" fontId="34" fillId="0" borderId="0"/>
    <xf numFmtId="181"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0" fontId="51" fillId="0" borderId="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0" fontId="51" fillId="0" borderId="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13" fillId="0" borderId="0"/>
    <xf numFmtId="43" fontId="51" fillId="0" borderId="0" applyFon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0" fontId="51" fillId="0" borderId="0"/>
    <xf numFmtId="0" fontId="34" fillId="0" borderId="0"/>
    <xf numFmtId="183" fontId="51" fillId="0" borderId="0" applyNumberFormat="0" applyFill="0" applyBorder="0" applyAlignment="0" applyProtection="0"/>
    <xf numFmtId="0" fontId="51"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34" fillId="0" borderId="0"/>
    <xf numFmtId="183" fontId="13"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65" fontId="45" fillId="0" borderId="0">
      <alignment horizontal="right"/>
    </xf>
    <xf numFmtId="165" fontId="45" fillId="0" borderId="0">
      <alignment horizontal="right"/>
    </xf>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1" fillId="9" borderId="34" applyNumberFormat="0" applyFont="0" applyAlignment="0" applyProtection="0"/>
    <xf numFmtId="43" fontId="51" fillId="0" borderId="0" applyFont="0" applyFill="0" applyBorder="0" applyAlignment="0" applyProtection="0"/>
    <xf numFmtId="192" fontId="51" fillId="0" borderId="0" applyNumberFormat="0" applyFill="0" applyBorder="0" applyAlignment="0" applyProtection="0"/>
    <xf numFmtId="43" fontId="51" fillId="0" borderId="0" applyFon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1" fontId="51" fillId="0" borderId="0" applyNumberFormat="0" applyFill="0" applyBorder="0" applyAlignment="0" applyProtection="0"/>
    <xf numFmtId="0" fontId="51" fillId="0" borderId="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34" fillId="0" borderId="0"/>
    <xf numFmtId="192"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9"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9"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0" fontId="53" fillId="0" borderId="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43" fontId="51" fillId="0" borderId="0" applyFont="0" applyFill="0" applyBorder="0" applyAlignment="0" applyProtection="0"/>
    <xf numFmtId="192" fontId="51"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13" fillId="0" borderId="0"/>
    <xf numFmtId="192" fontId="51" fillId="0" borderId="0"/>
    <xf numFmtId="192" fontId="51" fillId="0" borderId="0" applyNumberFormat="0" applyFill="0" applyBorder="0" applyAlignment="0" applyProtection="0"/>
    <xf numFmtId="181"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0"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92" fontId="51" fillId="0" borderId="0"/>
    <xf numFmtId="186" fontId="45" fillId="0" borderId="0">
      <alignment horizontal="right"/>
    </xf>
    <xf numFmtId="183" fontId="34" fillId="0" borderId="0"/>
    <xf numFmtId="192" fontId="51" fillId="0" borderId="0" applyNumberFormat="0" applyFill="0" applyBorder="0" applyAlignment="0" applyProtection="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13" fillId="0" borderId="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9" fontId="53" fillId="0" borderId="0" applyFon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34" fillId="0" borderId="0"/>
    <xf numFmtId="0" fontId="51" fillId="0" borderId="0"/>
    <xf numFmtId="43" fontId="51" fillId="0" borderId="0" applyFon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183" fontId="34"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43" fontId="3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3" fillId="0" borderId="0"/>
    <xf numFmtId="181"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8" fontId="54" fillId="0" borderId="0" applyFon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65" fontId="45" fillId="0" borderId="0">
      <alignment horizontal="right"/>
    </xf>
    <xf numFmtId="165" fontId="45" fillId="0" borderId="0">
      <alignment horizontal="right"/>
    </xf>
    <xf numFmtId="192"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1" fillId="9" borderId="34" applyNumberFormat="0" applyFont="0" applyAlignment="0" applyProtection="0"/>
    <xf numFmtId="0" fontId="51" fillId="0" borderId="0"/>
    <xf numFmtId="0" fontId="51" fillId="0" borderId="0"/>
    <xf numFmtId="0" fontId="51" fillId="0" borderId="0"/>
    <xf numFmtId="0" fontId="51" fillId="11" borderId="0" applyNumberFormat="0" applyBorder="0" applyAlignment="0" applyProtection="0"/>
    <xf numFmtId="0" fontId="51" fillId="12" borderId="0" applyNumberFormat="0" applyBorder="0" applyAlignment="0" applyProtection="0"/>
    <xf numFmtId="43" fontId="51" fillId="0" borderId="0" applyFont="0" applyFill="0" applyBorder="0" applyAlignment="0" applyProtection="0"/>
    <xf numFmtId="0" fontId="51" fillId="0" borderId="0"/>
    <xf numFmtId="0" fontId="51" fillId="15" borderId="0" applyNumberFormat="0" applyBorder="0" applyAlignment="0" applyProtection="0"/>
    <xf numFmtId="0" fontId="51" fillId="16" borderId="0" applyNumberFormat="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19" borderId="0" applyNumberFormat="0" applyBorder="0" applyAlignment="0" applyProtection="0"/>
    <xf numFmtId="0" fontId="51" fillId="20" borderId="0" applyNumberFormat="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183" fontId="51" fillId="0" borderId="0" applyNumberFormat="0" applyFill="0" applyBorder="0" applyAlignment="0" applyProtection="0"/>
    <xf numFmtId="0" fontId="34" fillId="0" borderId="0"/>
    <xf numFmtId="0" fontId="51" fillId="31" borderId="0" applyNumberFormat="0" applyBorder="0" applyAlignment="0" applyProtection="0"/>
    <xf numFmtId="0" fontId="51" fillId="32" borderId="0" applyNumberFormat="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92"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93" fontId="13" fillId="0" borderId="0" applyNumberFormat="0" applyFill="0" applyBorder="0" applyAlignment="0" applyProtection="0"/>
    <xf numFmtId="192" fontId="51" fillId="0" borderId="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9"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8" fontId="54"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3" fillId="0" borderId="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0" fontId="51"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9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4" fontId="45" fillId="0" borderId="0">
      <alignment horizontal="right"/>
    </xf>
    <xf numFmtId="0" fontId="51" fillId="0" borderId="0"/>
    <xf numFmtId="192" fontId="51"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0"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92" fontId="51" fillId="0" borderId="0"/>
    <xf numFmtId="186" fontId="45" fillId="0" borderId="0">
      <alignment horizontal="right"/>
    </xf>
    <xf numFmtId="183" fontId="34" fillId="0" borderId="0"/>
    <xf numFmtId="192" fontId="51" fillId="0" borderId="0" applyNumberFormat="0" applyFill="0" applyBorder="0" applyAlignment="0" applyProtection="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9" fontId="53" fillId="0" borderId="0" applyFon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183" fontId="34"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9"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92"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34" fillId="0" borderId="0"/>
    <xf numFmtId="183" fontId="13"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34" fillId="0" borderId="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65" fontId="45" fillId="0" borderId="0">
      <alignment horizontal="right"/>
    </xf>
    <xf numFmtId="165" fontId="45" fillId="0" borderId="0">
      <alignment horizontal="right"/>
    </xf>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9" borderId="34" applyNumberFormat="0" applyFont="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188" fontId="54" fillId="0" borderId="0" applyFont="0" applyFill="0" applyBorder="0" applyAlignment="0" applyProtection="0"/>
    <xf numFmtId="19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193" fontId="51" fillId="0" borderId="0" applyNumberFormat="0" applyFill="0" applyBorder="0" applyAlignment="0" applyProtection="0"/>
    <xf numFmtId="0" fontId="51" fillId="0" borderId="0"/>
    <xf numFmtId="0" fontId="51" fillId="31" borderId="0" applyNumberFormat="0" applyBorder="0" applyAlignment="0" applyProtection="0"/>
    <xf numFmtId="0" fontId="51" fillId="32" borderId="0" applyNumberFormat="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13" fillId="0" borderId="0" applyNumberFormat="0" applyFill="0" applyBorder="0" applyAlignment="0" applyProtection="0"/>
    <xf numFmtId="0" fontId="51" fillId="0" borderId="0"/>
    <xf numFmtId="192" fontId="51" fillId="0" borderId="0"/>
    <xf numFmtId="0" fontId="51" fillId="0" borderId="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9"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9" fontId="51" fillId="0" borderId="0" applyNumberFormat="0" applyFill="0" applyBorder="0" applyAlignment="0" applyProtection="0"/>
    <xf numFmtId="192" fontId="51" fillId="0" borderId="0"/>
    <xf numFmtId="186" fontId="45" fillId="0" borderId="0">
      <alignment horizontal="right"/>
    </xf>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2" fontId="51" fillId="0" borderId="0" applyNumberFormat="0" applyFill="0" applyBorder="0" applyAlignment="0" applyProtection="0"/>
    <xf numFmtId="183" fontId="34" fillId="0" borderId="0"/>
    <xf numFmtId="183" fontId="51" fillId="0" borderId="0" applyNumberFormat="0" applyFill="0" applyBorder="0" applyAlignment="0" applyProtection="0"/>
    <xf numFmtId="192" fontId="51" fillId="0" borderId="0"/>
    <xf numFmtId="0" fontId="53" fillId="0" borderId="0"/>
    <xf numFmtId="9" fontId="53"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13" fillId="0" borderId="0" applyNumberFormat="0" applyFill="0" applyBorder="0" applyAlignment="0" applyProtection="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3" fillId="0" borderId="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4" fontId="45" fillId="0" borderId="0">
      <alignment horizontal="right"/>
    </xf>
    <xf numFmtId="181" fontId="51" fillId="0" borderId="0" applyNumberFormat="0" applyFill="0" applyBorder="0" applyAlignment="0" applyProtection="0"/>
    <xf numFmtId="192" fontId="51"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13"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183" fontId="34"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92" fontId="51" fillId="0" borderId="0"/>
    <xf numFmtId="192" fontId="51" fillId="0" borderId="0" applyNumberFormat="0" applyFill="0" applyBorder="0" applyAlignment="0" applyProtection="0"/>
    <xf numFmtId="183" fontId="34" fillId="0" borderId="0"/>
    <xf numFmtId="194" fontId="13" fillId="0" borderId="0" applyNumberFormat="0" applyFill="0" applyBorder="0" applyAlignment="0" applyProtection="0"/>
    <xf numFmtId="186" fontId="13"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81"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3"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43" fontId="51" fillId="0" borderId="0" applyFont="0" applyFill="0" applyBorder="0" applyAlignment="0" applyProtection="0"/>
    <xf numFmtId="192" fontId="51" fillId="0" borderId="0"/>
    <xf numFmtId="0" fontId="51" fillId="0" borderId="0"/>
    <xf numFmtId="183" fontId="51" fillId="0" borderId="0" applyNumberFormat="0" applyFill="0" applyBorder="0" applyAlignment="0" applyProtection="0"/>
    <xf numFmtId="0" fontId="51" fillId="0" borderId="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43" fontId="53" fillId="0" borderId="0" applyFont="0" applyFill="0" applyBorder="0" applyAlignment="0" applyProtection="0"/>
    <xf numFmtId="43" fontId="51" fillId="0" borderId="0" applyFont="0" applyFill="0" applyBorder="0" applyAlignment="0" applyProtection="0"/>
    <xf numFmtId="0" fontId="51" fillId="0" borderId="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0" fontId="53"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0" fontId="51" fillId="0" borderId="0"/>
    <xf numFmtId="0" fontId="34" fillId="0" borderId="0"/>
    <xf numFmtId="183" fontId="51" fillId="0" borderId="0" applyNumberFormat="0" applyFill="0" applyBorder="0" applyAlignment="0" applyProtection="0"/>
    <xf numFmtId="0" fontId="51"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8" fontId="54" fillId="0" borderId="0" applyFont="0" applyFill="0" applyBorder="0" applyAlignment="0" applyProtection="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83" fontId="34"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65" fontId="45" fillId="0" borderId="0">
      <alignment horizontal="right"/>
    </xf>
    <xf numFmtId="165" fontId="45" fillId="0" borderId="0">
      <alignment horizontal="right"/>
    </xf>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9" borderId="34" applyNumberFormat="0" applyFont="0" applyAlignment="0" applyProtection="0"/>
    <xf numFmtId="43" fontId="51" fillId="0" borderId="0" applyFont="0" applyFill="0" applyBorder="0" applyAlignment="0" applyProtection="0"/>
    <xf numFmtId="0" fontId="51" fillId="11" borderId="0" applyNumberFormat="0" applyBorder="0" applyAlignment="0" applyProtection="0"/>
    <xf numFmtId="0" fontId="51" fillId="12"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193" fontId="51" fillId="0" borderId="0" applyNumberFormat="0" applyFill="0" applyBorder="0" applyAlignment="0" applyProtection="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1" fontId="51" fillId="0" borderId="0" applyNumberFormat="0" applyFill="0" applyBorder="0" applyAlignment="0" applyProtection="0"/>
    <xf numFmtId="0" fontId="51" fillId="0" borderId="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9"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192" fontId="51" fillId="0" borderId="0"/>
    <xf numFmtId="0" fontId="51" fillId="0" borderId="0"/>
    <xf numFmtId="0" fontId="51" fillId="0" borderId="0"/>
    <xf numFmtId="183" fontId="51" fillId="0" borderId="0" applyNumberFormat="0" applyFill="0" applyBorder="0" applyAlignment="0" applyProtection="0"/>
    <xf numFmtId="189"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0" fontId="53" fillId="0" borderId="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43" fontId="51" fillId="0" borderId="0" applyFont="0" applyFill="0" applyBorder="0" applyAlignment="0" applyProtection="0"/>
    <xf numFmtId="192" fontId="51"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13" fillId="0" borderId="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0"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xf numFmtId="186" fontId="45" fillId="0" borderId="0">
      <alignment horizontal="right"/>
    </xf>
    <xf numFmtId="183" fontId="34" fillId="0" borderId="0"/>
    <xf numFmtId="192" fontId="51" fillId="0" borderId="0" applyNumberFormat="0" applyFill="0" applyBorder="0" applyAlignment="0" applyProtection="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9" fontId="53"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83" fontId="34"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43" fontId="53" fillId="0" borderId="0" applyFont="0" applyFill="0" applyBorder="0" applyAlignment="0" applyProtection="0"/>
    <xf numFmtId="183" fontId="34" fillId="0" borderId="0"/>
    <xf numFmtId="0" fontId="51" fillId="0" borderId="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43" fontId="3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65" fontId="45" fillId="0" borderId="0">
      <alignment horizontal="right"/>
    </xf>
    <xf numFmtId="165" fontId="45" fillId="0" borderId="0">
      <alignment horizontal="right"/>
    </xf>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9" borderId="34" applyNumberFormat="0" applyFont="0" applyAlignment="0" applyProtection="0"/>
    <xf numFmtId="0" fontId="51" fillId="11" borderId="0" applyNumberFormat="0" applyBorder="0" applyAlignment="0" applyProtection="0"/>
    <xf numFmtId="0" fontId="51" fillId="12" borderId="0" applyNumberFormat="0" applyBorder="0" applyAlignment="0" applyProtection="0"/>
    <xf numFmtId="43" fontId="51" fillId="0" borderId="0" applyFon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181"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3" fillId="0" borderId="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51" fillId="0" borderId="0" applyNumberFormat="0" applyFill="0" applyBorder="0" applyAlignment="0" applyProtection="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92" fontId="51"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0"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43" fontId="51"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0"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81"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xf numFmtId="186" fontId="45" fillId="0" borderId="0">
      <alignment horizontal="right"/>
    </xf>
    <xf numFmtId="183" fontId="34" fillId="0" borderId="0"/>
    <xf numFmtId="192" fontId="51" fillId="0" borderId="0" applyNumberFormat="0" applyFill="0" applyBorder="0" applyAlignment="0" applyProtection="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9" fontId="53"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3" fillId="0" borderId="0" applyFont="0" applyFill="0" applyBorder="0" applyAlignment="0" applyProtection="0"/>
    <xf numFmtId="183" fontId="34" fillId="0" borderId="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3" fillId="0" borderId="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65" fontId="45" fillId="0" borderId="0">
      <alignment horizontal="right"/>
    </xf>
    <xf numFmtId="165" fontId="45" fillId="0" borderId="0">
      <alignment horizontal="right"/>
    </xf>
    <xf numFmtId="0" fontId="51" fillId="9" borderId="34" applyNumberFormat="0" applyFont="0" applyAlignment="0" applyProtection="0"/>
    <xf numFmtId="0" fontId="51" fillId="11" borderId="0" applyNumberFormat="0" applyBorder="0" applyAlignment="0" applyProtection="0"/>
    <xf numFmtId="0" fontId="51" fillId="12"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192" fontId="51" fillId="0" borderId="0"/>
    <xf numFmtId="192" fontId="51" fillId="0" borderId="0"/>
    <xf numFmtId="192" fontId="51" fillId="0" borderId="0"/>
    <xf numFmtId="192" fontId="51" fillId="0" borderId="0"/>
    <xf numFmtId="192" fontId="51" fillId="0" borderId="0"/>
    <xf numFmtId="192" fontId="51" fillId="0" borderId="0"/>
    <xf numFmtId="192" fontId="51" fillId="0" borderId="0"/>
    <xf numFmtId="193" fontId="51" fillId="0" borderId="0" applyNumberFormat="0" applyFill="0" applyBorder="0" applyAlignment="0" applyProtection="0"/>
    <xf numFmtId="184" fontId="45" fillId="0" borderId="0">
      <alignment horizontal="right"/>
    </xf>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92" fontId="51" fillId="0" borderId="0"/>
    <xf numFmtId="192" fontId="51" fillId="0" borderId="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8" fontId="54"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6" fontId="45" fillId="0" borderId="0">
      <alignment horizontal="right"/>
    </xf>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181"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0" fontId="51" fillId="0" borderId="0"/>
    <xf numFmtId="183" fontId="51"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0" fontId="53" fillId="0" borderId="0"/>
    <xf numFmtId="43" fontId="53" fillId="0" borderId="0" applyFon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0" fontId="53" fillId="0" borderId="0"/>
    <xf numFmtId="0" fontId="53" fillId="0" borderId="0"/>
    <xf numFmtId="0" fontId="53" fillId="0" borderId="0"/>
    <xf numFmtId="193" fontId="13" fillId="0" borderId="0" applyNumberFormat="0" applyFill="0" applyBorder="0" applyAlignment="0" applyProtection="0"/>
    <xf numFmtId="0" fontId="53"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83" fontId="34"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0" fontId="34" fillId="0" borderId="0"/>
    <xf numFmtId="183" fontId="51"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0" fontId="51" fillId="0" borderId="0"/>
    <xf numFmtId="0" fontId="51" fillId="0" borderId="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43" fontId="53"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1" fillId="0" borderId="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3" fillId="0" borderId="0"/>
    <xf numFmtId="0" fontId="51" fillId="0" borderId="0"/>
    <xf numFmtId="0" fontId="51" fillId="0" borderId="0"/>
    <xf numFmtId="183" fontId="34"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8" fontId="54"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9"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92"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9"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1"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3"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43" fontId="51" fillId="0" borderId="0" applyFont="0" applyFill="0" applyBorder="0" applyAlignment="0" applyProtection="0"/>
    <xf numFmtId="0" fontId="53" fillId="0" borderId="0"/>
    <xf numFmtId="43" fontId="51" fillId="0" borderId="0" applyFon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0" fontId="53"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0" fontId="53"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65" fontId="45" fillId="0" borderId="0">
      <alignment horizontal="right"/>
    </xf>
    <xf numFmtId="165" fontId="45" fillId="0" borderId="0">
      <alignment horizontal="right"/>
    </xf>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9" borderId="34" applyNumberFormat="0" applyFont="0" applyAlignment="0" applyProtection="0"/>
    <xf numFmtId="0" fontId="51" fillId="0" borderId="0"/>
    <xf numFmtId="0" fontId="51" fillId="11" borderId="0" applyNumberFormat="0" applyBorder="0" applyAlignment="0" applyProtection="0"/>
    <xf numFmtId="0" fontId="51" fillId="12" borderId="0" applyNumberFormat="0" applyBorder="0" applyAlignment="0" applyProtection="0"/>
    <xf numFmtId="19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0" borderId="0"/>
    <xf numFmtId="0" fontId="51" fillId="19" borderId="0" applyNumberFormat="0" applyBorder="0" applyAlignment="0" applyProtection="0"/>
    <xf numFmtId="0" fontId="51" fillId="20" borderId="0" applyNumberFormat="0" applyBorder="0" applyAlignment="0" applyProtection="0"/>
    <xf numFmtId="183" fontId="51"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31" borderId="0" applyNumberFormat="0" applyBorder="0" applyAlignment="0" applyProtection="0"/>
    <xf numFmtId="0" fontId="51" fillId="32"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13" fillId="0" borderId="0"/>
    <xf numFmtId="43" fontId="51" fillId="0" borderId="0" applyFont="0" applyFill="0" applyBorder="0" applyAlignment="0" applyProtection="0"/>
    <xf numFmtId="183" fontId="51" fillId="0" borderId="0" applyNumberFormat="0" applyFill="0" applyBorder="0" applyAlignment="0" applyProtection="0"/>
    <xf numFmtId="192"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xf numFmtId="183" fontId="34" fillId="0" borderId="0"/>
    <xf numFmtId="43" fontId="51" fillId="0" borderId="0" applyFont="0" applyFill="0" applyBorder="0" applyAlignment="0" applyProtection="0"/>
    <xf numFmtId="0" fontId="34" fillId="0" borderId="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192" fontId="51" fillId="0" borderId="0" applyNumberFormat="0" applyFill="0" applyBorder="0" applyAlignment="0" applyProtection="0"/>
    <xf numFmtId="193" fontId="51" fillId="0" borderId="0" applyNumberFormat="0" applyFill="0" applyBorder="0" applyAlignment="0" applyProtection="0"/>
    <xf numFmtId="192" fontId="51" fillId="0" borderId="0"/>
    <xf numFmtId="193" fontId="51" fillId="0" borderId="0" applyNumberFormat="0" applyFill="0" applyBorder="0" applyAlignment="0" applyProtection="0"/>
    <xf numFmtId="183" fontId="34" fillId="0" borderId="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93" fontId="51" fillId="0" borderId="0" applyNumberFormat="0" applyFill="0" applyBorder="0" applyAlignment="0" applyProtection="0"/>
    <xf numFmtId="184" fontId="45" fillId="0" borderId="0">
      <alignment horizontal="right"/>
    </xf>
    <xf numFmtId="192" fontId="51" fillId="0" borderId="0"/>
    <xf numFmtId="192"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43" fontId="34" fillId="0" borderId="0" applyFon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92"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34" fillId="0" borderId="0"/>
    <xf numFmtId="183" fontId="13"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93" fontId="13"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3" fontId="34" fillId="0" borderId="0"/>
    <xf numFmtId="193"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34" fillId="0" borderId="0"/>
    <xf numFmtId="0" fontId="51" fillId="0" borderId="0"/>
    <xf numFmtId="193" fontId="13" fillId="0" borderId="0" applyNumberFormat="0" applyFill="0" applyBorder="0" applyAlignment="0" applyProtection="0"/>
    <xf numFmtId="183" fontId="13" fillId="0" borderId="0" applyNumberFormat="0" applyFill="0" applyBorder="0" applyAlignment="0" applyProtection="0"/>
    <xf numFmtId="193" fontId="54" fillId="0" borderId="0" applyNumberFormat="0" applyFill="0" applyBorder="0" applyAlignment="0" applyProtection="0"/>
    <xf numFmtId="193" fontId="13" fillId="0" borderId="0" applyNumberFormat="0" applyFill="0" applyBorder="0" applyAlignment="0" applyProtection="0"/>
    <xf numFmtId="43" fontId="34"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4"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1"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13" fillId="0" borderId="0" applyNumberFormat="0" applyFill="0" applyBorder="0" applyAlignment="0" applyProtection="0"/>
    <xf numFmtId="193" fontId="54"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0" fontId="13" fillId="0" borderId="0" applyNumberFormat="0" applyFill="0" applyBorder="0" applyAlignment="0" applyProtection="0"/>
    <xf numFmtId="193" fontId="54" fillId="0" borderId="0" applyNumberFormat="0" applyFill="0" applyBorder="0" applyAlignment="0" applyProtection="0"/>
    <xf numFmtId="0" fontId="34" fillId="0" borderId="0" applyNumberFormat="0" applyFill="0" applyBorder="0" applyAlignment="0" applyProtection="0"/>
    <xf numFmtId="0" fontId="51" fillId="0" borderId="0"/>
    <xf numFmtId="0" fontId="51" fillId="9" borderId="34" applyNumberFormat="0" applyFont="0" applyAlignment="0" applyProtection="0"/>
    <xf numFmtId="0" fontId="51" fillId="9" borderId="34" applyNumberFormat="0" applyFont="0" applyAlignment="0" applyProtection="0"/>
    <xf numFmtId="0" fontId="51" fillId="9" borderId="34" applyNumberFormat="0" applyFont="0" applyAlignment="0" applyProtection="0"/>
    <xf numFmtId="0" fontId="51" fillId="9" borderId="34" applyNumberFormat="0" applyFont="0" applyAlignment="0" applyProtection="0"/>
    <xf numFmtId="0" fontId="54" fillId="44" borderId="0" applyNumberFormat="0" applyBorder="0" applyAlignment="0" applyProtection="0"/>
    <xf numFmtId="0" fontId="54" fillId="43" borderId="0" applyNumberFormat="0" applyBorder="0" applyAlignment="0" applyProtection="0"/>
    <xf numFmtId="0" fontId="54" fillId="42" borderId="0" applyNumberFormat="0" applyBorder="0" applyAlignment="0" applyProtection="0"/>
    <xf numFmtId="9" fontId="59" fillId="0" borderId="0" applyFont="0" applyFill="0" applyBorder="0" applyAlignment="0" applyProtection="0"/>
    <xf numFmtId="0" fontId="54" fillId="40" borderId="0" applyNumberFormat="0" applyBorder="0" applyAlignment="0" applyProtection="0"/>
    <xf numFmtId="0" fontId="54" fillId="39" borderId="0" applyNumberFormat="0" applyBorder="0" applyAlignment="0" applyProtection="0"/>
    <xf numFmtId="0" fontId="54" fillId="38"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92"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0" fontId="34"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0" fontId="90" fillId="0" borderId="0" applyNumberFormat="0" applyFill="0" applyBorder="0" applyAlignment="0" applyProtection="0"/>
    <xf numFmtId="193" fontId="54"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183" fontId="51" fillId="0" borderId="0" applyNumberFormat="0" applyFill="0" applyBorder="0" applyAlignment="0" applyProtection="0"/>
    <xf numFmtId="0" fontId="51" fillId="0" borderId="0"/>
    <xf numFmtId="0" fontId="13" fillId="0" borderId="0" applyNumberFormat="0" applyFill="0" applyBorder="0" applyAlignment="0" applyProtection="0"/>
    <xf numFmtId="0" fontId="90" fillId="0" borderId="0" applyNumberFormat="0" applyFill="0" applyBorder="0" applyAlignment="0" applyProtection="0"/>
    <xf numFmtId="193" fontId="54"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51" fillId="0" borderId="0"/>
    <xf numFmtId="0" fontId="51" fillId="0" borderId="0"/>
    <xf numFmtId="0" fontId="13" fillId="0" borderId="0" applyNumberFormat="0" applyFill="0" applyBorder="0" applyAlignment="0" applyProtection="0"/>
    <xf numFmtId="0" fontId="90" fillId="0" borderId="0" applyNumberFormat="0" applyFill="0" applyBorder="0" applyAlignment="0" applyProtection="0"/>
    <xf numFmtId="193" fontId="51"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192" fontId="51"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183" fontId="54" fillId="0" borderId="0" applyNumberFormat="0" applyFill="0" applyBorder="0" applyAlignment="0" applyProtection="0"/>
    <xf numFmtId="0" fontId="34" fillId="0" borderId="0" applyNumberFormat="0" applyFill="0" applyBorder="0" applyAlignment="0" applyProtection="0"/>
    <xf numFmtId="43" fontId="13" fillId="0" borderId="0" applyFont="0" applyFill="0" applyBorder="0" applyAlignment="0" applyProtection="0"/>
    <xf numFmtId="9" fontId="59" fillId="0" borderId="0" applyFont="0" applyFill="0" applyBorder="0" applyAlignment="0" applyProtection="0"/>
    <xf numFmtId="43" fontId="13" fillId="0" borderId="0" applyFont="0" applyFill="0" applyBorder="0" applyAlignment="0" applyProtection="0"/>
    <xf numFmtId="0" fontId="51" fillId="0" borderId="0"/>
    <xf numFmtId="0" fontId="13" fillId="0" borderId="0" applyNumberFormat="0" applyFill="0" applyBorder="0" applyAlignment="0" applyProtection="0"/>
    <xf numFmtId="0" fontId="75" fillId="0" borderId="51" applyNumberFormat="0" applyFill="0" applyAlignment="0" applyProtection="0"/>
    <xf numFmtId="183" fontId="54" fillId="0" borderId="0" applyNumberFormat="0" applyFill="0" applyBorder="0" applyAlignment="0" applyProtection="0"/>
    <xf numFmtId="0" fontId="34" fillId="0" borderId="0" applyNumberFormat="0" applyFill="0" applyBorder="0" applyAlignment="0" applyProtection="0"/>
    <xf numFmtId="0" fontId="13" fillId="0" borderId="0" applyNumberFormat="0" applyFill="0" applyBorder="0" applyAlignment="0" applyProtection="0"/>
    <xf numFmtId="9" fontId="59" fillId="0" borderId="0" applyFon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0" fontId="34"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0" fontId="75" fillId="0" borderId="51" applyNumberFormat="0" applyFill="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43" fontId="13" fillId="0" borderId="0" applyFont="0" applyFill="0" applyBorder="0" applyAlignment="0" applyProtection="0"/>
    <xf numFmtId="9" fontId="59" fillId="0" borderId="0" applyFont="0" applyFill="0" applyBorder="0" applyAlignment="0" applyProtection="0"/>
    <xf numFmtId="43" fontId="13" fillId="0" borderId="0" applyFon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0" fontId="75" fillId="0" borderId="51" applyNumberFormat="0" applyFill="0" applyAlignment="0" applyProtection="0"/>
    <xf numFmtId="183" fontId="54"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43" fontId="51" fillId="0" borderId="0" applyFont="0" applyFill="0" applyBorder="0" applyAlignment="0" applyProtection="0"/>
    <xf numFmtId="0" fontId="51" fillId="0" borderId="0"/>
    <xf numFmtId="0" fontId="13" fillId="0" borderId="0" applyNumberFormat="0" applyFill="0" applyBorder="0" applyAlignment="0" applyProtection="0"/>
    <xf numFmtId="0" fontId="75" fillId="0" borderId="51" applyNumberFormat="0" applyFill="0" applyAlignment="0" applyProtection="0"/>
    <xf numFmtId="183" fontId="54"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0" fontId="51" fillId="0" borderId="0"/>
    <xf numFmtId="183" fontId="54"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183" fontId="34" fillId="0" borderId="0"/>
    <xf numFmtId="183" fontId="51" fillId="0" borderId="0" applyNumberFormat="0" applyFill="0" applyBorder="0" applyAlignment="0" applyProtection="0"/>
    <xf numFmtId="0" fontId="13" fillId="0" borderId="0" applyNumberFormat="0" applyFill="0" applyBorder="0" applyAlignment="0" applyProtection="0"/>
    <xf numFmtId="181" fontId="51" fillId="0" borderId="0" applyNumberFormat="0" applyFill="0" applyBorder="0" applyAlignment="0" applyProtection="0"/>
    <xf numFmtId="183" fontId="54" fillId="0" borderId="0" applyNumberFormat="0" applyFill="0" applyBorder="0" applyAlignment="0" applyProtection="0"/>
    <xf numFmtId="0" fontId="34" fillId="0" borderId="0" applyNumberFormat="0" applyFill="0" applyBorder="0" applyAlignment="0" applyProtection="0"/>
    <xf numFmtId="186" fontId="45" fillId="0" borderId="0">
      <alignment horizontal="right"/>
    </xf>
    <xf numFmtId="181" fontId="51" fillId="0" borderId="0" applyNumberFormat="0" applyFill="0" applyBorder="0" applyAlignment="0" applyProtection="0"/>
    <xf numFmtId="9" fontId="59" fillId="0" borderId="0" applyFon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83" fontId="54"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4"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65" fontId="13" fillId="0" borderId="0" applyFon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83" fontId="54"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0" fontId="88" fillId="54" borderId="50" applyNumberFormat="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0" fontId="88" fillId="54" borderId="50" applyNumberFormat="0" applyAlignment="0" applyProtection="0"/>
    <xf numFmtId="183" fontId="54"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0" fontId="88" fillId="54" borderId="50" applyNumberFormat="0" applyAlignment="0" applyProtection="0"/>
    <xf numFmtId="183" fontId="54"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193" fontId="51" fillId="0" borderId="0" applyNumberFormat="0" applyFill="0" applyBorder="0" applyAlignment="0" applyProtection="0"/>
    <xf numFmtId="9" fontId="59"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0" fontId="88" fillId="54" borderId="50" applyNumberFormat="0" applyAlignment="0" applyProtection="0"/>
    <xf numFmtId="183" fontId="54" fillId="0" borderId="0" applyNumberFormat="0" applyFill="0" applyBorder="0" applyAlignment="0" applyProtection="0"/>
    <xf numFmtId="0" fontId="34" fillId="0" borderId="0" applyNumberFormat="0" applyFill="0" applyBorder="0" applyAlignment="0" applyProtection="0"/>
    <xf numFmtId="192"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0" fontId="59" fillId="57" borderId="49" applyNumberFormat="0" applyFont="0" applyAlignment="0" applyProtection="0"/>
    <xf numFmtId="183" fontId="54"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188" fontId="54"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43" fontId="59" fillId="0" borderId="0" applyFon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9"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9" fillId="57" borderId="49" applyNumberFormat="0" applyFont="0" applyAlignment="0" applyProtection="0"/>
    <xf numFmtId="183" fontId="54" fillId="0" borderId="0" applyNumberFormat="0" applyFill="0" applyBorder="0" applyAlignment="0" applyProtection="0"/>
    <xf numFmtId="193" fontId="13" fillId="0" borderId="0" applyNumberFormat="0" applyFill="0" applyBorder="0" applyAlignment="0" applyProtection="0"/>
    <xf numFmtId="165" fontId="13" fillId="0" borderId="0" applyFont="0" applyFill="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1" fillId="9" borderId="34" applyNumberFormat="0" applyFont="0" applyAlignment="0" applyProtection="0"/>
    <xf numFmtId="0" fontId="54" fillId="43"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8"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6" borderId="0" applyNumberFormat="0" applyBorder="0" applyAlignment="0" applyProtection="0"/>
    <xf numFmtId="43" fontId="59" fillId="0" borderId="0" applyFont="0" applyFill="0" applyBorder="0" applyAlignment="0" applyProtection="0"/>
    <xf numFmtId="183" fontId="13" fillId="0" borderId="0" applyNumberFormat="0" applyFill="0" applyBorder="0" applyAlignment="0" applyProtection="0"/>
    <xf numFmtId="43" fontId="34"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1" fillId="0" borderId="0"/>
    <xf numFmtId="193" fontId="13" fillId="0" borderId="0" applyNumberFormat="0" applyFill="0" applyBorder="0" applyAlignment="0" applyProtection="0"/>
    <xf numFmtId="0" fontId="59" fillId="57" borderId="49" applyNumberFormat="0" applyFont="0" applyAlignment="0" applyProtection="0"/>
    <xf numFmtId="183" fontId="54" fillId="0" borderId="0" applyNumberFormat="0" applyFill="0" applyBorder="0" applyAlignment="0" applyProtection="0"/>
    <xf numFmtId="193" fontId="13" fillId="0" borderId="0" applyNumberFormat="0" applyFill="0" applyBorder="0" applyAlignment="0" applyProtection="0"/>
    <xf numFmtId="43" fontId="59" fillId="0" borderId="0" applyFont="0" applyFill="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4"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2" borderId="0" applyNumberFormat="0" applyBorder="0" applyAlignment="0" applyProtection="0"/>
    <xf numFmtId="0" fontId="54" fillId="40" borderId="0" applyNumberFormat="0" applyBorder="0" applyAlignment="0" applyProtection="0"/>
    <xf numFmtId="0" fontId="54" fillId="39" borderId="0" applyNumberFormat="0" applyBorder="0" applyAlignment="0" applyProtection="0"/>
    <xf numFmtId="0" fontId="54" fillId="38" borderId="0" applyNumberFormat="0" applyBorder="0" applyAlignment="0" applyProtection="0"/>
    <xf numFmtId="0" fontId="54" fillId="37" borderId="0" applyNumberFormat="0" applyBorder="0" applyAlignment="0" applyProtection="0"/>
    <xf numFmtId="183" fontId="13" fillId="0" borderId="0" applyNumberFormat="0" applyFill="0" applyBorder="0" applyAlignment="0" applyProtection="0"/>
    <xf numFmtId="0" fontId="54" fillId="36" borderId="0" applyNumberFormat="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34"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65" fontId="45" fillId="0" borderId="0">
      <alignment horizontal="right"/>
    </xf>
    <xf numFmtId="165" fontId="45" fillId="0" borderId="0">
      <alignment horizontal="right"/>
    </xf>
    <xf numFmtId="0" fontId="51" fillId="9" borderId="34" applyNumberFormat="0" applyFont="0" applyAlignment="0" applyProtection="0"/>
    <xf numFmtId="0" fontId="51" fillId="11" borderId="0" applyNumberFormat="0" applyBorder="0" applyAlignment="0" applyProtection="0"/>
    <xf numFmtId="0" fontId="51" fillId="12"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192" fontId="51" fillId="0" borderId="0"/>
    <xf numFmtId="192" fontId="51" fillId="0" borderId="0"/>
    <xf numFmtId="192" fontId="51" fillId="0" borderId="0"/>
    <xf numFmtId="192" fontId="51" fillId="0" borderId="0"/>
    <xf numFmtId="192" fontId="51" fillId="0" borderId="0"/>
    <xf numFmtId="192" fontId="51" fillId="0" borderId="0"/>
    <xf numFmtId="192" fontId="51" fillId="0" borderId="0"/>
    <xf numFmtId="193" fontId="51" fillId="0" borderId="0" applyNumberFormat="0" applyFill="0" applyBorder="0" applyAlignment="0" applyProtection="0"/>
    <xf numFmtId="184" fontId="45" fillId="0" borderId="0">
      <alignment horizontal="right"/>
    </xf>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92" fontId="51" fillId="0" borderId="0"/>
    <xf numFmtId="192" fontId="51" fillId="0" borderId="0"/>
    <xf numFmtId="192" fontId="51" fillId="0" borderId="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34" fillId="0" borderId="0"/>
    <xf numFmtId="0" fontId="51" fillId="0" borderId="0"/>
    <xf numFmtId="193" fontId="13" fillId="0" borderId="0" applyNumberFormat="0" applyFill="0" applyBorder="0" applyAlignment="0" applyProtection="0"/>
    <xf numFmtId="43" fontId="34"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43" fontId="34" fillId="0" borderId="0" applyFon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0" fontId="51" fillId="9" borderId="34" applyNumberFormat="0" applyFont="0" applyAlignment="0" applyProtection="0"/>
    <xf numFmtId="0" fontId="51" fillId="9" borderId="34" applyNumberFormat="0" applyFont="0" applyAlignment="0" applyProtection="0"/>
    <xf numFmtId="0" fontId="51" fillId="9" borderId="34" applyNumberFormat="0" applyFont="0" applyAlignment="0" applyProtection="0"/>
    <xf numFmtId="0" fontId="51" fillId="9" borderId="34" applyNumberFormat="0" applyFont="0" applyAlignment="0" applyProtection="0"/>
    <xf numFmtId="9"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43" fontId="13" fillId="0" borderId="0" applyFont="0" applyFill="0" applyBorder="0" applyAlignment="0" applyProtection="0"/>
    <xf numFmtId="9" fontId="59" fillId="0" borderId="0" applyFon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0" fontId="13" fillId="0" borderId="0" applyNumberFormat="0" applyFill="0" applyBorder="0" applyAlignment="0" applyProtection="0"/>
    <xf numFmtId="9" fontId="59" fillId="0" borderId="0" applyFont="0" applyFill="0" applyBorder="0" applyAlignment="0" applyProtection="0"/>
    <xf numFmtId="0" fontId="34"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43" fontId="13" fillId="0" borderId="0" applyFont="0" applyFill="0" applyBorder="0" applyAlignment="0" applyProtection="0"/>
    <xf numFmtId="9" fontId="59" fillId="0" borderId="0" applyFon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43" fontId="59" fillId="0" borderId="0" applyFont="0" applyFill="0" applyBorder="0" applyAlignment="0" applyProtection="0"/>
    <xf numFmtId="0" fontId="59"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1" fillId="9" borderId="34" applyNumberFormat="0" applyFont="0" applyAlignment="0" applyProtection="0"/>
    <xf numFmtId="43" fontId="59" fillId="0" borderId="0" applyFon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2" fontId="51" fillId="0" borderId="0"/>
    <xf numFmtId="192" fontId="51" fillId="0" borderId="0"/>
    <xf numFmtId="188" fontId="54" fillId="0" borderId="0" applyFont="0" applyFill="0" applyBorder="0" applyAlignment="0" applyProtection="0"/>
    <xf numFmtId="192" fontId="51" fillId="0" borderId="0"/>
    <xf numFmtId="188" fontId="54" fillId="0" borderId="0" applyFont="0" applyFill="0" applyBorder="0" applyAlignment="0" applyProtection="0"/>
    <xf numFmtId="43" fontId="13" fillId="0" borderId="0" applyFon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86" fontId="45" fillId="0" borderId="0">
      <alignment horizontal="right"/>
    </xf>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13"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xf numFmtId="0" fontId="51" fillId="0" borderId="0"/>
    <xf numFmtId="0" fontId="51" fillId="0" borderId="0"/>
    <xf numFmtId="191" fontId="51" fillId="0" borderId="0" applyNumberFormat="0" applyFill="0" applyBorder="0" applyAlignment="0" applyProtection="0"/>
    <xf numFmtId="0" fontId="51" fillId="0" borderId="0"/>
    <xf numFmtId="189" fontId="51" fillId="0" borderId="0" applyNumberFormat="0" applyFill="0" applyBorder="0" applyAlignment="0" applyProtection="0"/>
    <xf numFmtId="189" fontId="51" fillId="0" borderId="0" applyNumberFormat="0" applyFill="0" applyBorder="0" applyAlignment="0" applyProtection="0"/>
    <xf numFmtId="0" fontId="51" fillId="0" borderId="0"/>
    <xf numFmtId="0" fontId="51" fillId="0" borderId="0"/>
    <xf numFmtId="0" fontId="53" fillId="0" borderId="0"/>
    <xf numFmtId="43" fontId="53" fillId="0" borderId="0" applyFon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0" fontId="53" fillId="0" borderId="0"/>
    <xf numFmtId="192" fontId="51" fillId="0" borderId="0" applyNumberFormat="0" applyFill="0" applyBorder="0" applyAlignment="0" applyProtection="0"/>
    <xf numFmtId="0" fontId="53" fillId="0" borderId="0"/>
    <xf numFmtId="192" fontId="51" fillId="0" borderId="0" applyNumberFormat="0" applyFill="0" applyBorder="0" applyAlignment="0" applyProtection="0"/>
    <xf numFmtId="0" fontId="53" fillId="0" borderId="0"/>
    <xf numFmtId="183" fontId="51" fillId="0" borderId="0" applyNumberFormat="0" applyFill="0" applyBorder="0" applyAlignment="0" applyProtection="0"/>
    <xf numFmtId="0" fontId="53"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0" fontId="53"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34"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0" fontId="34"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0" fontId="51" fillId="0" borderId="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0" fontId="51" fillId="0" borderId="0"/>
    <xf numFmtId="192" fontId="51" fillId="0" borderId="0" applyNumberFormat="0" applyFill="0" applyBorder="0" applyAlignment="0" applyProtection="0"/>
    <xf numFmtId="192"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1" fillId="0" borderId="0"/>
    <xf numFmtId="183" fontId="51"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1" fillId="32" borderId="0" applyNumberFormat="0" applyBorder="0" applyAlignment="0" applyProtection="0"/>
    <xf numFmtId="0" fontId="34" fillId="0" borderId="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0" fontId="51" fillId="0" borderId="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34" fillId="0" borderId="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2"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4" fontId="45" fillId="0" borderId="0">
      <alignment horizontal="right"/>
    </xf>
    <xf numFmtId="19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83" fontId="34"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0" fontId="34"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34" fillId="0" borderId="0"/>
    <xf numFmtId="43" fontId="51" fillId="0" borderId="0" applyFont="0" applyFill="0" applyBorder="0" applyAlignment="0" applyProtection="0"/>
    <xf numFmtId="183" fontId="34" fillId="0" borderId="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34" fillId="0" borderId="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4" fontId="45" fillId="0" borderId="0">
      <alignment horizontal="right"/>
    </xf>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0" fontId="51" fillId="0" borderId="0"/>
    <xf numFmtId="193" fontId="13" fillId="0" borderId="0" applyNumberFormat="0" applyFill="0" applyBorder="0" applyAlignment="0" applyProtection="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xf numFmtId="0" fontId="51" fillId="0" borderId="0"/>
    <xf numFmtId="0" fontId="51" fillId="0" borderId="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34" fillId="0" borderId="0"/>
    <xf numFmtId="0" fontId="51" fillId="0" borderId="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51" fillId="0" borderId="0"/>
    <xf numFmtId="183" fontId="34" fillId="0" borderId="0"/>
    <xf numFmtId="0" fontId="51" fillId="0" borderId="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65" fontId="45" fillId="0" borderId="0">
      <alignment horizontal="right"/>
    </xf>
    <xf numFmtId="165" fontId="45" fillId="0" borderId="0">
      <alignment horizontal="right"/>
    </xf>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65" fontId="45" fillId="0" borderId="0">
      <alignment horizontal="right"/>
    </xf>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2" fontId="51" fillId="0" borderId="0"/>
    <xf numFmtId="192" fontId="51" fillId="0" borderId="0" applyNumberFormat="0" applyFill="0" applyBorder="0" applyAlignment="0" applyProtection="0"/>
    <xf numFmtId="0" fontId="51" fillId="9" borderId="34" applyNumberFormat="0" applyFont="0" applyAlignment="0" applyProtection="0"/>
    <xf numFmtId="183" fontId="34" fillId="0" borderId="0"/>
    <xf numFmtId="0" fontId="51" fillId="11" borderId="0" applyNumberFormat="0" applyBorder="0" applyAlignment="0" applyProtection="0"/>
    <xf numFmtId="0" fontId="51" fillId="12" borderId="0" applyNumberFormat="0" applyBorder="0" applyAlignment="0" applyProtection="0"/>
    <xf numFmtId="193" fontId="51" fillId="0" borderId="0" applyNumberFormat="0" applyFill="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43" fontId="51" fillId="0" borderId="0" applyFon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43" fontId="13" fillId="0" borderId="0" applyFon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13" fillId="0" borderId="0" applyNumberFormat="0" applyFill="0" applyBorder="0" applyAlignment="0" applyProtection="0"/>
    <xf numFmtId="192" fontId="51" fillId="0" borderId="0"/>
    <xf numFmtId="0" fontId="51" fillId="31" borderId="0" applyNumberFormat="0" applyBorder="0" applyAlignment="0" applyProtection="0"/>
    <xf numFmtId="0" fontId="51" fillId="32" borderId="0" applyNumberFormat="0" applyBorder="0" applyAlignment="0" applyProtection="0"/>
    <xf numFmtId="193" fontId="13" fillId="0" borderId="0" applyNumberFormat="0" applyFill="0" applyBorder="0" applyAlignment="0" applyProtection="0"/>
    <xf numFmtId="183" fontId="34" fillId="0" borderId="0"/>
    <xf numFmtId="192"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43" fontId="51" fillId="0" borderId="0" applyFon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2" fontId="51" fillId="0" borderId="0"/>
    <xf numFmtId="193" fontId="13"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0" fontId="51" fillId="0" borderId="0"/>
    <xf numFmtId="192" fontId="51" fillId="0" borderId="0"/>
    <xf numFmtId="181"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27" borderId="0" applyNumberFormat="0" applyBorder="0" applyAlignment="0" applyProtection="0"/>
    <xf numFmtId="183" fontId="34" fillId="0" borderId="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2" fontId="51" fillId="0" borderId="0"/>
    <xf numFmtId="181" fontId="51" fillId="0" borderId="0" applyNumberFormat="0" applyFill="0" applyBorder="0" applyAlignment="0" applyProtection="0"/>
    <xf numFmtId="43" fontId="51" fillId="0" borderId="0" applyFont="0" applyFill="0" applyBorder="0" applyAlignment="0" applyProtection="0"/>
    <xf numFmtId="192"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51" fillId="28" borderId="0" applyNumberFormat="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0" fontId="13"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183" fontId="51" fillId="0" borderId="0" applyNumberFormat="0" applyFill="0" applyBorder="0" applyAlignment="0" applyProtection="0"/>
    <xf numFmtId="184" fontId="45" fillId="0" borderId="0">
      <alignment horizontal="right"/>
    </xf>
    <xf numFmtId="193" fontId="51" fillId="0" borderId="0" applyNumberFormat="0" applyFill="0" applyBorder="0" applyAlignment="0" applyProtection="0"/>
    <xf numFmtId="192" fontId="51" fillId="0" borderId="0"/>
    <xf numFmtId="192"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32" borderId="0" applyNumberFormat="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0" fontId="51" fillId="31" borderId="0" applyNumberFormat="0" applyBorder="0" applyAlignment="0" applyProtection="0"/>
    <xf numFmtId="192" fontId="51" fillId="0" borderId="0"/>
    <xf numFmtId="183" fontId="51" fillId="0" borderId="0" applyNumberFormat="0" applyFill="0" applyBorder="0" applyAlignment="0" applyProtection="0"/>
    <xf numFmtId="0" fontId="51" fillId="0" borderId="0"/>
    <xf numFmtId="192" fontId="51" fillId="0" borderId="0"/>
    <xf numFmtId="192" fontId="51" fillId="0" borderId="0" applyNumberFormat="0" applyFill="0" applyBorder="0" applyAlignment="0" applyProtection="0"/>
    <xf numFmtId="0" fontId="51" fillId="0" borderId="0"/>
    <xf numFmtId="194" fontId="13" fillId="0" borderId="0" applyNumberFormat="0" applyFill="0" applyBorder="0" applyAlignment="0" applyProtection="0"/>
    <xf numFmtId="186"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4" fontId="45" fillId="0" borderId="0">
      <alignment horizontal="right"/>
    </xf>
    <xf numFmtId="192" fontId="51" fillId="0" borderId="0"/>
    <xf numFmtId="181" fontId="51"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183"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93" fontId="13"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192" fontId="51" fillId="0" borderId="0"/>
    <xf numFmtId="192" fontId="51" fillId="0" borderId="0" applyNumberFormat="0" applyFill="0" applyBorder="0" applyAlignment="0" applyProtection="0"/>
    <xf numFmtId="194" fontId="13" fillId="0" borderId="0" applyNumberFormat="0" applyFill="0" applyBorder="0" applyAlignment="0" applyProtection="0"/>
    <xf numFmtId="186" fontId="13"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92" fontId="51" fillId="0" borderId="0"/>
    <xf numFmtId="184" fontId="45" fillId="0" borderId="0">
      <alignment horizontal="right"/>
    </xf>
    <xf numFmtId="192" fontId="51" fillId="0" borderId="0" applyNumberFormat="0" applyFill="0" applyBorder="0" applyAlignment="0" applyProtection="0"/>
    <xf numFmtId="192" fontId="51" fillId="0" borderId="0"/>
    <xf numFmtId="192" fontId="51" fillId="0" borderId="0"/>
    <xf numFmtId="192" fontId="51" fillId="0" borderId="0"/>
    <xf numFmtId="192" fontId="51" fillId="0" borderId="0"/>
    <xf numFmtId="193" fontId="13"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51" fillId="0" borderId="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92" fontId="51"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2" fontId="51" fillId="0" borderId="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92" fontId="51" fillId="0" borderId="0"/>
    <xf numFmtId="0" fontId="51" fillId="0" borderId="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93" fontId="13" fillId="0" borderId="0" applyNumberFormat="0" applyFill="0" applyBorder="0" applyAlignment="0" applyProtection="0"/>
    <xf numFmtId="0" fontId="51" fillId="0" borderId="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3"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34"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0" fontId="51" fillId="0" borderId="0"/>
    <xf numFmtId="181" fontId="51" fillId="0" borderId="0" applyNumberFormat="0" applyFill="0" applyBorder="0" applyAlignment="0" applyProtection="0"/>
    <xf numFmtId="183" fontId="34" fillId="0" borderId="0"/>
    <xf numFmtId="0" fontId="51" fillId="0" borderId="0"/>
    <xf numFmtId="193" fontId="51" fillId="0" borderId="0" applyNumberFormat="0" applyFill="0" applyBorder="0" applyAlignment="0" applyProtection="0"/>
    <xf numFmtId="193" fontId="13" fillId="0" borderId="0" applyNumberFormat="0" applyFill="0" applyBorder="0" applyAlignment="0" applyProtection="0"/>
    <xf numFmtId="0" fontId="51" fillId="0" borderId="0"/>
    <xf numFmtId="181" fontId="51" fillId="0" borderId="0" applyNumberFormat="0" applyFill="0" applyBorder="0" applyAlignment="0" applyProtection="0"/>
    <xf numFmtId="192" fontId="51" fillId="0" borderId="0" applyNumberFormat="0" applyFill="0" applyBorder="0" applyAlignment="0" applyProtection="0"/>
    <xf numFmtId="43" fontId="34" fillId="0" borderId="0" applyFon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43" fontId="51" fillId="0" borderId="0" applyFon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43" fontId="34" fillId="0" borderId="0" applyFont="0" applyFill="0" applyBorder="0" applyAlignment="0" applyProtection="0"/>
    <xf numFmtId="183" fontId="34"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43" fontId="34" fillId="0" borderId="0" applyFon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92" fontId="51" fillId="0" borderId="0"/>
    <xf numFmtId="183" fontId="34" fillId="0" borderId="0"/>
    <xf numFmtId="0" fontId="51" fillId="0" borderId="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86" fontId="13"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applyNumberFormat="0" applyFill="0" applyBorder="0" applyAlignment="0" applyProtection="0"/>
    <xf numFmtId="193" fontId="51" fillId="0" borderId="0" applyNumberFormat="0" applyFill="0" applyBorder="0" applyAlignment="0" applyProtection="0"/>
    <xf numFmtId="186" fontId="13" fillId="0" borderId="0" applyNumberFormat="0" applyFill="0" applyBorder="0" applyAlignment="0" applyProtection="0"/>
    <xf numFmtId="192" fontId="51" fillId="0" borderId="0" applyNumberFormat="0" applyFill="0" applyBorder="0" applyAlignment="0" applyProtection="0"/>
    <xf numFmtId="192" fontId="51" fillId="0" borderId="0"/>
    <xf numFmtId="192" fontId="51" fillId="0" borderId="0"/>
    <xf numFmtId="192" fontId="51" fillId="0" borderId="0"/>
    <xf numFmtId="0" fontId="13" fillId="0" borderId="0" applyNumberFormat="0" applyFill="0" applyBorder="0" applyAlignment="0" applyProtection="0"/>
    <xf numFmtId="194" fontId="13"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0" fontId="51" fillId="20" borderId="0" applyNumberFormat="0" applyBorder="0" applyAlignment="0" applyProtection="0"/>
    <xf numFmtId="0" fontId="51" fillId="16" borderId="0" applyNumberFormat="0" applyBorder="0" applyAlignment="0" applyProtection="0"/>
    <xf numFmtId="0" fontId="51" fillId="0" borderId="0"/>
    <xf numFmtId="0" fontId="51" fillId="12" borderId="0" applyNumberFormat="0" applyBorder="0" applyAlignment="0" applyProtection="0"/>
    <xf numFmtId="192" fontId="51" fillId="0" borderId="0"/>
    <xf numFmtId="0" fontId="51" fillId="0" borderId="0"/>
    <xf numFmtId="0" fontId="51" fillId="0" borderId="0"/>
    <xf numFmtId="19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34"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181" fontId="51"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0" fontId="34"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0" fontId="51" fillId="0" borderId="0"/>
    <xf numFmtId="0" fontId="51" fillId="0" borderId="0"/>
    <xf numFmtId="0" fontId="34"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9" borderId="34" applyNumberFormat="0" applyFont="0" applyAlignment="0" applyProtection="0"/>
    <xf numFmtId="0" fontId="51" fillId="9" borderId="34" applyNumberFormat="0" applyFont="0" applyAlignment="0" applyProtection="0"/>
    <xf numFmtId="0" fontId="51" fillId="9" borderId="34" applyNumberFormat="0" applyFont="0" applyAlignment="0" applyProtection="0"/>
    <xf numFmtId="0" fontId="51" fillId="9" borderId="34" applyNumberFormat="0" applyFont="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9" fontId="59" fillId="0" borderId="0" applyFont="0" applyFill="0" applyBorder="0" applyAlignment="0" applyProtection="0"/>
    <xf numFmtId="0" fontId="51" fillId="11" borderId="0" applyNumberFormat="0" applyBorder="0" applyAlignment="0" applyProtection="0"/>
    <xf numFmtId="0" fontId="51" fillId="23" borderId="0" applyNumberFormat="0" applyBorder="0" applyAlignment="0" applyProtection="0"/>
    <xf numFmtId="188" fontId="54" fillId="0" borderId="0" applyFont="0" applyFill="0" applyBorder="0" applyAlignment="0" applyProtection="0"/>
    <xf numFmtId="192" fontId="51" fillId="0" borderId="0"/>
    <xf numFmtId="43" fontId="13" fillId="0" borderId="0" applyFont="0" applyFill="0" applyBorder="0" applyAlignment="0" applyProtection="0"/>
    <xf numFmtId="43" fontId="13" fillId="0" borderId="0" applyFont="0" applyFill="0" applyBorder="0" applyAlignment="0" applyProtection="0"/>
    <xf numFmtId="183" fontId="51"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34"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51" fillId="0" borderId="0"/>
    <xf numFmtId="43" fontId="13" fillId="0" borderId="0" applyFont="0" applyFill="0" applyBorder="0" applyAlignment="0" applyProtection="0"/>
    <xf numFmtId="43" fontId="13" fillId="0" borderId="0" applyFont="0" applyFill="0" applyBorder="0" applyAlignment="0" applyProtection="0"/>
    <xf numFmtId="181" fontId="51"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51"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93" fontId="51"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51"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93" fontId="51"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51"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51" fillId="0" borderId="0"/>
    <xf numFmtId="183" fontId="34" fillId="0" borderId="0"/>
    <xf numFmtId="193"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0" fontId="34" fillId="0" borderId="0" applyNumberFormat="0" applyFill="0" applyBorder="0" applyAlignment="0" applyProtection="0"/>
    <xf numFmtId="183" fontId="51" fillId="0" borderId="0" applyNumberFormat="0" applyFill="0" applyBorder="0" applyAlignment="0" applyProtection="0"/>
    <xf numFmtId="9" fontId="59"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34" fillId="0" borderId="0" applyNumberFormat="0" applyFill="0" applyBorder="0" applyAlignment="0" applyProtection="0"/>
    <xf numFmtId="181" fontId="51" fillId="0" borderId="0" applyNumberFormat="0" applyFill="0" applyBorder="0" applyAlignment="0" applyProtection="0"/>
    <xf numFmtId="9" fontId="59" fillId="0" borderId="0" applyFont="0" applyFill="0" applyBorder="0" applyAlignment="0" applyProtection="0"/>
    <xf numFmtId="19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13"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34" fillId="0" borderId="0" applyNumberFormat="0" applyFill="0" applyBorder="0" applyAlignment="0" applyProtection="0"/>
    <xf numFmtId="0" fontId="51" fillId="0" borderId="0"/>
    <xf numFmtId="0" fontId="51" fillId="0" borderId="0"/>
    <xf numFmtId="9" fontId="59" fillId="0" borderId="0" applyFont="0" applyFill="0" applyBorder="0" applyAlignment="0" applyProtection="0"/>
    <xf numFmtId="0" fontId="51" fillId="0" borderId="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0" fontId="53" fillId="0" borderId="0"/>
    <xf numFmtId="43" fontId="13" fillId="0" borderId="0" applyFont="0" applyFill="0" applyBorder="0" applyAlignment="0" applyProtection="0"/>
    <xf numFmtId="9" fontId="59" fillId="0" borderId="0" applyFont="0" applyFill="0" applyBorder="0" applyAlignment="0" applyProtection="0"/>
    <xf numFmtId="192" fontId="51" fillId="0" borderId="0" applyNumberFormat="0" applyFill="0" applyBorder="0" applyAlignment="0" applyProtection="0"/>
    <xf numFmtId="43" fontId="13" fillId="0" borderId="0" applyFont="0" applyFill="0" applyBorder="0" applyAlignment="0" applyProtection="0"/>
    <xf numFmtId="0" fontId="51" fillId="0" borderId="0"/>
    <xf numFmtId="0" fontId="51" fillId="0" borderId="0"/>
    <xf numFmtId="0" fontId="51" fillId="0" borderId="0"/>
    <xf numFmtId="0"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9" fontId="59"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34"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0" fontId="53" fillId="0" borderId="0"/>
    <xf numFmtId="43" fontId="13" fillId="0" borderId="0" applyFont="0" applyFill="0" applyBorder="0" applyAlignment="0" applyProtection="0"/>
    <xf numFmtId="9" fontId="59" fillId="0" borderId="0" applyFont="0" applyFill="0" applyBorder="0" applyAlignment="0" applyProtection="0"/>
    <xf numFmtId="43" fontId="51" fillId="0" borderId="0" applyFont="0" applyFill="0" applyBorder="0" applyAlignment="0" applyProtection="0"/>
    <xf numFmtId="43" fontId="13" fillId="0" borderId="0" applyFont="0" applyFill="0" applyBorder="0" applyAlignment="0" applyProtection="0"/>
    <xf numFmtId="0" fontId="51" fillId="0" borderId="0"/>
    <xf numFmtId="193" fontId="51" fillId="0" borderId="0" applyNumberFormat="0" applyFill="0" applyBorder="0" applyAlignment="0" applyProtection="0"/>
    <xf numFmtId="192"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0" fontId="34" fillId="0" borderId="0" applyNumberFormat="0" applyFill="0" applyBorder="0" applyAlignment="0" applyProtection="0"/>
    <xf numFmtId="183" fontId="51" fillId="0" borderId="0" applyNumberFormat="0" applyFill="0" applyBorder="0" applyAlignment="0" applyProtection="0"/>
    <xf numFmtId="191" fontId="51" fillId="0" borderId="0" applyNumberFormat="0" applyFill="0" applyBorder="0" applyAlignment="0" applyProtection="0"/>
    <xf numFmtId="9" fontId="59" fillId="0" borderId="0" applyFont="0" applyFill="0" applyBorder="0" applyAlignment="0" applyProtection="0"/>
    <xf numFmtId="0" fontId="51" fillId="0" borderId="0"/>
    <xf numFmtId="0" fontId="51" fillId="0" borderId="0"/>
    <xf numFmtId="193"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34" fillId="0" borderId="0" applyNumberFormat="0" applyFill="0" applyBorder="0" applyAlignment="0" applyProtection="0"/>
    <xf numFmtId="0" fontId="53" fillId="0" borderId="0"/>
    <xf numFmtId="9" fontId="59" fillId="0" borderId="0" applyFon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0"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183" fontId="51" fillId="0" borderId="0" applyNumberFormat="0" applyFill="0" applyBorder="0" applyAlignment="0" applyProtection="0"/>
    <xf numFmtId="9" fontId="59" fillId="0" borderId="0" applyFon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0" fontId="53" fillId="0" borderId="0"/>
    <xf numFmtId="183" fontId="51" fillId="0" borderId="0" applyNumberFormat="0" applyFill="0" applyBorder="0" applyAlignment="0" applyProtection="0"/>
    <xf numFmtId="9" fontId="59" fillId="0" borderId="0" applyFont="0" applyFill="0" applyBorder="0" applyAlignment="0" applyProtection="0"/>
    <xf numFmtId="0" fontId="51" fillId="0" borderId="0"/>
    <xf numFmtId="0" fontId="51" fillId="0" borderId="0"/>
    <xf numFmtId="0"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0" fontId="51" fillId="0" borderId="0"/>
    <xf numFmtId="0" fontId="34" fillId="0" borderId="0" applyNumberFormat="0" applyFill="0" applyBorder="0" applyAlignment="0" applyProtection="0"/>
    <xf numFmtId="0" fontId="51" fillId="0" borderId="0"/>
    <xf numFmtId="9" fontId="59"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34" fillId="0" borderId="0" applyNumberFormat="0" applyFill="0" applyBorder="0" applyAlignment="0" applyProtection="0"/>
    <xf numFmtId="9" fontId="53" fillId="0" borderId="0" applyFont="0" applyFill="0" applyBorder="0" applyAlignment="0" applyProtection="0"/>
    <xf numFmtId="183" fontId="51" fillId="0" borderId="0" applyNumberFormat="0" applyFill="0" applyBorder="0" applyAlignment="0" applyProtection="0"/>
    <xf numFmtId="9" fontId="59" fillId="0" borderId="0" applyFont="0" applyFill="0" applyBorder="0" applyAlignment="0" applyProtection="0"/>
    <xf numFmtId="0" fontId="51" fillId="0" borderId="0"/>
    <xf numFmtId="181"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0" fontId="51" fillId="0" borderId="0"/>
    <xf numFmtId="0" fontId="34" fillId="0" borderId="0" applyNumberFormat="0" applyFill="0" applyBorder="0" applyAlignment="0" applyProtection="0"/>
    <xf numFmtId="43" fontId="53" fillId="0" borderId="0" applyFont="0" applyFill="0" applyBorder="0" applyAlignment="0" applyProtection="0"/>
    <xf numFmtId="9" fontId="59" fillId="0" borderId="0" applyFont="0" applyFill="0" applyBorder="0" applyAlignment="0" applyProtection="0"/>
    <xf numFmtId="0" fontId="51" fillId="0" borderId="0"/>
    <xf numFmtId="0" fontId="51" fillId="0" borderId="0"/>
    <xf numFmtId="0" fontId="13" fillId="0" borderId="0" applyNumberFormat="0" applyFill="0" applyBorder="0" applyAlignment="0" applyProtection="0"/>
    <xf numFmtId="183" fontId="51" fillId="0" borderId="0" applyNumberFormat="0" applyFill="0" applyBorder="0" applyAlignment="0" applyProtection="0"/>
    <xf numFmtId="0" fontId="51" fillId="0" borderId="0"/>
    <xf numFmtId="0" fontId="34" fillId="0" borderId="0" applyNumberFormat="0" applyFill="0" applyBorder="0" applyAlignment="0" applyProtection="0"/>
    <xf numFmtId="0" fontId="51" fillId="0" borderId="0"/>
    <xf numFmtId="0" fontId="51" fillId="0" borderId="0"/>
    <xf numFmtId="9" fontId="59" fillId="0" borderId="0" applyFon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13"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34" fillId="0" borderId="0" applyNumberFormat="0" applyFill="0" applyBorder="0" applyAlignment="0" applyProtection="0"/>
    <xf numFmtId="0" fontId="51" fillId="0" borderId="0"/>
    <xf numFmtId="9" fontId="59" fillId="0" borderId="0" applyFon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34" fillId="0" borderId="0" applyNumberFormat="0" applyFill="0" applyBorder="0" applyAlignment="0" applyProtection="0"/>
    <xf numFmtId="189" fontId="51" fillId="0" borderId="0" applyNumberFormat="0" applyFill="0" applyBorder="0" applyAlignment="0" applyProtection="0"/>
    <xf numFmtId="9" fontId="59"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2" fontId="51" fillId="0" borderId="0" applyNumberFormat="0" applyFill="0" applyBorder="0" applyAlignment="0" applyProtection="0"/>
    <xf numFmtId="0" fontId="51" fillId="0" borderId="0"/>
    <xf numFmtId="0" fontId="34" fillId="0" borderId="0" applyNumberFormat="0" applyFill="0" applyBorder="0" applyAlignment="0" applyProtection="0"/>
    <xf numFmtId="189" fontId="51" fillId="0" borderId="0" applyNumberForma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193" fontId="51" fillId="0" borderId="0" applyNumberFormat="0" applyFill="0" applyBorder="0" applyAlignment="0" applyProtection="0"/>
    <xf numFmtId="9" fontId="59" fillId="0" borderId="0" applyFont="0" applyFill="0" applyBorder="0" applyAlignment="0" applyProtection="0"/>
    <xf numFmtId="0" fontId="51" fillId="0" borderId="0"/>
    <xf numFmtId="183" fontId="34" fillId="0" borderId="0"/>
    <xf numFmtId="183" fontId="51"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0" fontId="51" fillId="0" borderId="0"/>
    <xf numFmtId="193" fontId="51" fillId="0" borderId="0" applyNumberFormat="0" applyFill="0" applyBorder="0" applyAlignment="0" applyProtection="0"/>
    <xf numFmtId="0" fontId="34" fillId="0" borderId="0" applyNumberFormat="0" applyFill="0" applyBorder="0" applyAlignment="0" applyProtection="0"/>
    <xf numFmtId="0" fontId="51" fillId="0" borderId="0"/>
    <xf numFmtId="9" fontId="59" fillId="0" borderId="0" applyFon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0" fontId="51" fillId="0" borderId="0"/>
    <xf numFmtId="193" fontId="51"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51" fillId="0" borderId="0"/>
    <xf numFmtId="9" fontId="59" fillId="0" borderId="0" applyFont="0" applyFill="0" applyBorder="0" applyAlignment="0" applyProtection="0"/>
    <xf numFmtId="9" fontId="59" fillId="0" borderId="0" applyFont="0" applyFill="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93" fontId="51" fillId="0" borderId="0" applyNumberFormat="0" applyFill="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183" fontId="51" fillId="0" borderId="0" applyNumberFormat="0" applyFill="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193" fontId="13" fillId="0" borderId="0" applyNumberFormat="0" applyFill="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34" fillId="0" borderId="0"/>
    <xf numFmtId="0" fontId="51" fillId="0" borderId="0"/>
    <xf numFmtId="0" fontId="51" fillId="0" borderId="0"/>
    <xf numFmtId="0" fontId="51" fillId="0" borderId="0"/>
    <xf numFmtId="181" fontId="51"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2" fontId="51" fillId="0" borderId="0"/>
    <xf numFmtId="0" fontId="51" fillId="0" borderId="0"/>
    <xf numFmtId="43" fontId="13" fillId="0" borderId="0" applyFont="0" applyFill="0" applyBorder="0" applyAlignment="0" applyProtection="0"/>
    <xf numFmtId="193" fontId="13" fillId="0" borderId="0" applyNumberFormat="0" applyFill="0" applyBorder="0" applyAlignment="0" applyProtection="0"/>
    <xf numFmtId="192" fontId="51" fillId="0" borderId="0"/>
    <xf numFmtId="0" fontId="13" fillId="0" borderId="0" applyNumberFormat="0" applyFill="0" applyBorder="0" applyAlignment="0" applyProtection="0"/>
    <xf numFmtId="193" fontId="13" fillId="0" borderId="0" applyNumberFormat="0" applyFill="0" applyBorder="0" applyAlignment="0" applyProtection="0"/>
    <xf numFmtId="192" fontId="51" fillId="0" borderId="0"/>
    <xf numFmtId="193" fontId="51" fillId="0" borderId="0" applyNumberFormat="0" applyFill="0" applyBorder="0" applyAlignment="0" applyProtection="0"/>
    <xf numFmtId="194" fontId="13" fillId="0" borderId="0" applyNumberFormat="0" applyFill="0" applyBorder="0" applyAlignment="0" applyProtection="0"/>
    <xf numFmtId="192" fontId="51" fillId="0" borderId="0"/>
    <xf numFmtId="192" fontId="51" fillId="0" borderId="0"/>
    <xf numFmtId="0" fontId="13" fillId="0" borderId="0" applyNumberFormat="0" applyFill="0" applyBorder="0" applyAlignment="0" applyProtection="0"/>
    <xf numFmtId="0" fontId="13" fillId="0" borderId="0" applyNumberFormat="0" applyFill="0" applyBorder="0" applyAlignment="0" applyProtection="0"/>
    <xf numFmtId="194" fontId="13" fillId="0" borderId="0" applyNumberFormat="0" applyFill="0" applyBorder="0" applyAlignment="0" applyProtection="0"/>
    <xf numFmtId="192" fontId="51" fillId="0" borderId="0"/>
    <xf numFmtId="192" fontId="51" fillId="0" borderId="0" applyNumberFormat="0" applyFill="0" applyBorder="0" applyAlignment="0" applyProtection="0"/>
    <xf numFmtId="43" fontId="13" fillId="0" borderId="0" applyFont="0" applyFill="0" applyBorder="0" applyAlignment="0" applyProtection="0"/>
    <xf numFmtId="192" fontId="51" fillId="0" borderId="0" applyNumberFormat="0" applyFill="0" applyBorder="0" applyAlignment="0" applyProtection="0"/>
    <xf numFmtId="184" fontId="45" fillId="0" borderId="0">
      <alignment horizontal="right"/>
    </xf>
    <xf numFmtId="183" fontId="51" fillId="0" borderId="0" applyNumberFormat="0" applyFill="0" applyBorder="0" applyAlignment="0" applyProtection="0"/>
    <xf numFmtId="0" fontId="13" fillId="0" borderId="0" applyNumberFormat="0" applyFill="0" applyBorder="0" applyAlignment="0" applyProtection="0"/>
    <xf numFmtId="0" fontId="51" fillId="0" borderId="0"/>
    <xf numFmtId="181" fontId="51" fillId="0" borderId="0" applyNumberFormat="0" applyFill="0" applyBorder="0" applyAlignment="0" applyProtection="0"/>
    <xf numFmtId="43" fontId="59"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23" borderId="0" applyNumberFormat="0" applyBorder="0" applyAlignment="0" applyProtection="0"/>
    <xf numFmtId="0" fontId="51" fillId="0" borderId="0"/>
    <xf numFmtId="0" fontId="51" fillId="19" borderId="0" applyNumberFormat="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51" fillId="15" borderId="0" applyNumberFormat="0" applyBorder="0" applyAlignment="0" applyProtection="0"/>
    <xf numFmtId="183" fontId="51" fillId="0" borderId="0" applyNumberFormat="0" applyFill="0" applyBorder="0" applyAlignment="0" applyProtection="0"/>
    <xf numFmtId="0" fontId="51" fillId="0" borderId="0"/>
    <xf numFmtId="0" fontId="51" fillId="11" borderId="0" applyNumberFormat="0" applyBorder="0" applyAlignment="0" applyProtection="0"/>
    <xf numFmtId="193" fontId="51" fillId="0" borderId="0" applyNumberFormat="0" applyFill="0" applyBorder="0" applyAlignment="0" applyProtection="0"/>
    <xf numFmtId="0" fontId="51" fillId="9" borderId="34" applyNumberFormat="0" applyFont="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2"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0" fontId="51" fillId="0" borderId="0"/>
    <xf numFmtId="183" fontId="34" fillId="0" borderId="0"/>
    <xf numFmtId="0" fontId="51" fillId="0" borderId="0"/>
    <xf numFmtId="0" fontId="51" fillId="0" borderId="0"/>
    <xf numFmtId="193"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83" fontId="34" fillId="0" borderId="0"/>
    <xf numFmtId="0" fontId="51"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51" fillId="0" borderId="0"/>
    <xf numFmtId="0" fontId="51" fillId="0" borderId="0"/>
    <xf numFmtId="43" fontId="34" fillId="0" borderId="0" applyFont="0" applyFill="0" applyBorder="0" applyAlignment="0" applyProtection="0"/>
    <xf numFmtId="0" fontId="59" fillId="0" borderId="0" applyNumberFormat="0" applyFill="0" applyBorder="0" applyAlignment="0" applyProtection="0"/>
    <xf numFmtId="181"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1" fillId="9" borderId="34" applyNumberFormat="0" applyFont="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86" fontId="45" fillId="0" borderId="0">
      <alignment horizontal="right"/>
    </xf>
    <xf numFmtId="0" fontId="51" fillId="15" borderId="0" applyNumberFormat="0" applyBorder="0" applyAlignment="0" applyProtection="0"/>
    <xf numFmtId="0" fontId="51" fillId="27" borderId="0" applyNumberFormat="0" applyBorder="0" applyAlignment="0" applyProtection="0"/>
    <xf numFmtId="188" fontId="54" fillId="0" borderId="0" applyFont="0" applyFill="0" applyBorder="0" applyAlignment="0" applyProtection="0"/>
    <xf numFmtId="194" fontId="13"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xf numFmtId="19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92" fontId="51" fillId="0" borderId="0"/>
    <xf numFmtId="192" fontId="51" fillId="0" borderId="0"/>
    <xf numFmtId="192" fontId="51" fillId="0" borderId="0"/>
    <xf numFmtId="184" fontId="45" fillId="0" borderId="0">
      <alignment horizontal="right"/>
    </xf>
    <xf numFmtId="0"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2" fontId="51" fillId="0" borderId="0"/>
    <xf numFmtId="184" fontId="45" fillId="0" borderId="0">
      <alignment horizontal="right"/>
    </xf>
    <xf numFmtId="193" fontId="51" fillId="0" borderId="0" applyNumberFormat="0" applyFill="0" applyBorder="0" applyAlignment="0" applyProtection="0"/>
    <xf numFmtId="9" fontId="51" fillId="0" borderId="0" applyFont="0" applyFill="0" applyBorder="0" applyAlignment="0" applyProtection="0"/>
    <xf numFmtId="192" fontId="51" fillId="0" borderId="0"/>
    <xf numFmtId="193" fontId="51" fillId="0" borderId="0" applyNumberFormat="0" applyFill="0" applyBorder="0" applyAlignment="0" applyProtection="0"/>
    <xf numFmtId="193" fontId="51" fillId="0" borderId="0" applyNumberFormat="0" applyFill="0" applyBorder="0" applyAlignment="0" applyProtection="0"/>
    <xf numFmtId="186" fontId="13" fillId="0" borderId="0" applyNumberFormat="0" applyFill="0" applyBorder="0" applyAlignment="0" applyProtection="0"/>
    <xf numFmtId="192" fontId="51" fillId="0" borderId="0" applyNumberFormat="0" applyFill="0" applyBorder="0" applyAlignment="0" applyProtection="0"/>
    <xf numFmtId="43" fontId="59" fillId="0" borderId="0" applyFont="0" applyFill="0" applyBorder="0" applyAlignment="0" applyProtection="0"/>
    <xf numFmtId="0" fontId="51" fillId="0" borderId="0"/>
    <xf numFmtId="165" fontId="45" fillId="0" borderId="0">
      <alignment horizontal="right"/>
    </xf>
    <xf numFmtId="183" fontId="51" fillId="0" borderId="0" applyNumberFormat="0" applyFill="0" applyBorder="0" applyAlignment="0" applyProtection="0"/>
    <xf numFmtId="193" fontId="51" fillId="0" borderId="0" applyNumberFormat="0" applyFill="0" applyBorder="0" applyAlignment="0" applyProtection="0"/>
    <xf numFmtId="192" fontId="51" fillId="0" borderId="0"/>
    <xf numFmtId="183" fontId="51" fillId="0" borderId="0" applyNumberFormat="0" applyFill="0" applyBorder="0" applyAlignment="0" applyProtection="0"/>
    <xf numFmtId="183" fontId="13" fillId="0" borderId="0"/>
    <xf numFmtId="19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193" fontId="13"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13" fillId="0" borderId="0"/>
    <xf numFmtId="183" fontId="34" fillId="0" borderId="0"/>
    <xf numFmtId="183" fontId="13" fillId="0" borderId="0" applyNumberFormat="0" applyFill="0" applyBorder="0" applyAlignment="0" applyProtection="0"/>
    <xf numFmtId="183" fontId="13" fillId="0" borderId="0" applyNumberFormat="0" applyFill="0" applyBorder="0" applyAlignment="0" applyProtection="0"/>
    <xf numFmtId="181" fontId="51" fillId="0" borderId="0" applyNumberFormat="0" applyFill="0" applyBorder="0" applyAlignment="0" applyProtection="0"/>
    <xf numFmtId="183" fontId="13" fillId="0" borderId="0" applyNumberFormat="0" applyFill="0" applyBorder="0" applyAlignment="0" applyProtection="0"/>
    <xf numFmtId="43" fontId="51" fillId="0" borderId="0" applyFont="0" applyFill="0" applyBorder="0" applyAlignment="0" applyProtection="0"/>
    <xf numFmtId="0" fontId="51" fillId="0" borderId="0"/>
    <xf numFmtId="0" fontId="51" fillId="19" borderId="0" applyNumberFormat="0" applyBorder="0" applyAlignment="0" applyProtection="0"/>
    <xf numFmtId="0" fontId="51" fillId="31" borderId="0" applyNumberFormat="0" applyBorder="0" applyAlignment="0" applyProtection="0"/>
    <xf numFmtId="192" fontId="51" fillId="0" borderId="0" applyNumberFormat="0" applyFill="0" applyBorder="0" applyAlignment="0" applyProtection="0"/>
    <xf numFmtId="186" fontId="13" fillId="0" borderId="0" applyNumberFormat="0" applyFill="0" applyBorder="0" applyAlignment="0" applyProtection="0"/>
    <xf numFmtId="192" fontId="51" fillId="0" borderId="0" applyNumberFormat="0" applyFill="0" applyBorder="0" applyAlignment="0" applyProtection="0"/>
    <xf numFmtId="19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183" fontId="34" fillId="0" borderId="0"/>
    <xf numFmtId="0" fontId="34" fillId="0" borderId="0" applyNumberFormat="0" applyFill="0" applyBorder="0" applyAlignment="0" applyProtection="0"/>
    <xf numFmtId="0" fontId="34" fillId="0" borderId="0" applyNumberFormat="0" applyFill="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13" fillId="0" borderId="0" applyNumberForma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xf numFmtId="193" fontId="51" fillId="0" borderId="0" applyNumberFormat="0" applyFill="0" applyBorder="0" applyAlignment="0" applyProtection="0"/>
    <xf numFmtId="186" fontId="13" fillId="0" borderId="0" applyNumberFormat="0" applyFill="0" applyBorder="0" applyAlignment="0" applyProtection="0"/>
    <xf numFmtId="192" fontId="51" fillId="0" borderId="0" applyNumberFormat="0" applyFill="0" applyBorder="0" applyAlignment="0" applyProtection="0"/>
    <xf numFmtId="192" fontId="51" fillId="0" borderId="0"/>
    <xf numFmtId="193" fontId="51" fillId="0" borderId="0" applyNumberFormat="0" applyFill="0" applyBorder="0" applyAlignment="0" applyProtection="0"/>
    <xf numFmtId="186" fontId="13" fillId="0" borderId="0" applyNumberFormat="0" applyFill="0" applyBorder="0" applyAlignment="0" applyProtection="0"/>
    <xf numFmtId="192" fontId="51" fillId="0" borderId="0"/>
    <xf numFmtId="192" fontId="51" fillId="0" borderId="0" applyNumberFormat="0" applyFill="0" applyBorder="0" applyAlignment="0" applyProtection="0"/>
    <xf numFmtId="192" fontId="51" fillId="0" borderId="0"/>
    <xf numFmtId="192" fontId="51" fillId="0" borderId="0"/>
    <xf numFmtId="43" fontId="13" fillId="0" borderId="0" applyFont="0" applyFill="0" applyBorder="0" applyAlignment="0" applyProtection="0"/>
    <xf numFmtId="43" fontId="13" fillId="0" borderId="0" applyFont="0" applyFill="0" applyBorder="0" applyAlignment="0" applyProtection="0"/>
    <xf numFmtId="0" fontId="51" fillId="0" borderId="0"/>
    <xf numFmtId="193" fontId="51" fillId="0" borderId="0" applyNumberFormat="0" applyFill="0" applyBorder="0" applyAlignment="0" applyProtection="0"/>
    <xf numFmtId="165" fontId="45" fillId="0" borderId="0">
      <alignment horizontal="right"/>
    </xf>
    <xf numFmtId="193" fontId="51" fillId="0" borderId="0" applyNumberForma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34" fillId="0" borderId="0" applyNumberFormat="0" applyFill="0" applyBorder="0" applyAlignment="0" applyProtection="0"/>
    <xf numFmtId="0" fontId="51" fillId="0" borderId="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43" fontId="51" fillId="0" borderId="0" applyFont="0" applyFill="0" applyBorder="0" applyAlignment="0" applyProtection="0"/>
    <xf numFmtId="0" fontId="34"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83" fontId="51" fillId="0" borderId="0" applyNumberFormat="0" applyFill="0" applyBorder="0" applyAlignment="0" applyProtection="0"/>
    <xf numFmtId="0" fontId="51" fillId="9" borderId="34" applyNumberFormat="0" applyFont="0" applyAlignment="0" applyProtection="0"/>
    <xf numFmtId="0" fontId="51" fillId="9" borderId="34" applyNumberFormat="0" applyFont="0" applyAlignment="0" applyProtection="0"/>
    <xf numFmtId="0" fontId="51" fillId="9" borderId="34" applyNumberFormat="0" applyFont="0" applyAlignment="0" applyProtection="0"/>
    <xf numFmtId="0" fontId="51" fillId="9" borderId="34" applyNumberFormat="0" applyFont="0" applyAlignment="0" applyProtection="0"/>
    <xf numFmtId="9" fontId="59" fillId="0" borderId="0" applyFont="0" applyFill="0" applyBorder="0" applyAlignment="0" applyProtection="0"/>
    <xf numFmtId="188" fontId="5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81" fontId="51" fillId="0" borderId="0" applyNumberFormat="0" applyFill="0" applyBorder="0" applyAlignment="0" applyProtection="0"/>
    <xf numFmtId="0" fontId="51" fillId="0" borderId="0"/>
    <xf numFmtId="0" fontId="34" fillId="0" borderId="0" applyNumberFormat="0" applyFill="0" applyBorder="0" applyAlignment="0" applyProtection="0"/>
    <xf numFmtId="43" fontId="51" fillId="0" borderId="0" applyFont="0" applyFill="0" applyBorder="0" applyAlignment="0" applyProtection="0"/>
    <xf numFmtId="183" fontId="34" fillId="0" borderId="0"/>
    <xf numFmtId="0" fontId="51" fillId="0" borderId="0"/>
    <xf numFmtId="0" fontId="51" fillId="0" borderId="0"/>
    <xf numFmtId="0" fontId="13" fillId="0" borderId="0" applyNumberFormat="0" applyFill="0" applyBorder="0" applyAlignment="0" applyProtection="0"/>
    <xf numFmtId="181" fontId="51" fillId="0" borderId="0" applyNumberFormat="0" applyFill="0" applyBorder="0" applyAlignment="0" applyProtection="0"/>
    <xf numFmtId="0" fontId="34" fillId="0" borderId="0" applyNumberFormat="0" applyFill="0" applyBorder="0" applyAlignment="0" applyProtection="0"/>
    <xf numFmtId="181" fontId="51" fillId="0" borderId="0" applyNumberFormat="0" applyFill="0" applyBorder="0" applyAlignment="0" applyProtection="0"/>
    <xf numFmtId="9" fontId="59" fillId="0" borderId="0" applyFont="0" applyFill="0" applyBorder="0" applyAlignment="0" applyProtection="0"/>
    <xf numFmtId="0" fontId="51" fillId="0" borderId="0"/>
    <xf numFmtId="0" fontId="51" fillId="0" borderId="0"/>
    <xf numFmtId="183" fontId="34" fillId="0" borderId="0"/>
    <xf numFmtId="0" fontId="13" fillId="0" borderId="0" applyNumberFormat="0" applyFill="0" applyBorder="0" applyAlignment="0" applyProtection="0"/>
    <xf numFmtId="0" fontId="51" fillId="0" borderId="0"/>
    <xf numFmtId="0" fontId="51" fillId="0" borderId="0"/>
    <xf numFmtId="0" fontId="34" fillId="0" borderId="0" applyNumberFormat="0" applyFill="0" applyBorder="0" applyAlignment="0" applyProtection="0"/>
    <xf numFmtId="9" fontId="59" fillId="0" borderId="0" applyFont="0" applyFill="0" applyBorder="0" applyAlignment="0" applyProtection="0"/>
    <xf numFmtId="0" fontId="51" fillId="0" borderId="0"/>
    <xf numFmtId="183"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0" fontId="34" fillId="0" borderId="0" applyNumberFormat="0" applyFill="0" applyBorder="0" applyAlignment="0" applyProtection="0"/>
    <xf numFmtId="43" fontId="13" fillId="0" borderId="0" applyFont="0" applyFill="0" applyBorder="0" applyAlignment="0" applyProtection="0"/>
    <xf numFmtId="9" fontId="59" fillId="0" borderId="0" applyFont="0" applyFill="0" applyBorder="0" applyAlignment="0" applyProtection="0"/>
    <xf numFmtId="0" fontId="51" fillId="0" borderId="0"/>
    <xf numFmtId="43" fontId="13"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0" fontId="34"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9" fontId="59"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34"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0" fontId="34" fillId="0" borderId="0" applyNumberFormat="0" applyFill="0" applyBorder="0" applyAlignment="0" applyProtection="0"/>
    <xf numFmtId="181" fontId="51" fillId="0" borderId="0" applyNumberFormat="0" applyFill="0" applyBorder="0" applyAlignment="0" applyProtection="0"/>
    <xf numFmtId="43" fontId="13" fillId="0" borderId="0" applyFont="0" applyFill="0" applyBorder="0" applyAlignment="0" applyProtection="0"/>
    <xf numFmtId="9" fontId="59" fillId="0" borderId="0" applyFont="0" applyFill="0" applyBorder="0" applyAlignment="0" applyProtection="0"/>
    <xf numFmtId="193" fontId="51" fillId="0" borderId="0" applyNumberFormat="0" applyFill="0" applyBorder="0" applyAlignment="0" applyProtection="0"/>
    <xf numFmtId="43" fontId="13" fillId="0" borderId="0" applyFont="0" applyFill="0" applyBorder="0" applyAlignment="0" applyProtection="0"/>
    <xf numFmtId="0" fontId="51" fillId="0" borderId="0"/>
    <xf numFmtId="193" fontId="51"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0" fontId="51" fillId="0" borderId="0"/>
    <xf numFmtId="0" fontId="51" fillId="0" borderId="0"/>
    <xf numFmtId="9" fontId="59" fillId="0" borderId="0" applyFont="0" applyFill="0" applyBorder="0" applyAlignment="0" applyProtection="0"/>
    <xf numFmtId="0" fontId="51" fillId="0" borderId="0"/>
    <xf numFmtId="0" fontId="13"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0" fontId="53" fillId="0" borderId="0"/>
    <xf numFmtId="9" fontId="59" fillId="0" borderId="0" applyFont="0" applyFill="0" applyBorder="0" applyAlignment="0" applyProtection="0"/>
    <xf numFmtId="0" fontId="51" fillId="0" borderId="0"/>
    <xf numFmtId="0" fontId="51" fillId="0" borderId="0"/>
    <xf numFmtId="0"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183" fontId="51" fillId="0" borderId="0" applyNumberFormat="0" applyFill="0" applyBorder="0" applyAlignment="0" applyProtection="0"/>
    <xf numFmtId="0" fontId="51" fillId="0" borderId="0"/>
    <xf numFmtId="193" fontId="51" fillId="0" borderId="0" applyNumberFormat="0" applyFill="0" applyBorder="0" applyAlignment="0" applyProtection="0"/>
    <xf numFmtId="0" fontId="51" fillId="0" borderId="0"/>
    <xf numFmtId="0" fontId="13"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0" fontId="53" fillId="0" borderId="0"/>
    <xf numFmtId="43" fontId="51" fillId="0" borderId="0" applyFont="0" applyFill="0" applyBorder="0" applyAlignment="0" applyProtection="0"/>
    <xf numFmtId="9" fontId="59" fillId="0" borderId="0" applyFont="0" applyFill="0" applyBorder="0" applyAlignment="0" applyProtection="0"/>
    <xf numFmtId="0" fontId="51" fillId="0" borderId="0"/>
    <xf numFmtId="183"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81" fontId="51" fillId="0" borderId="0" applyNumberFormat="0" applyFill="0" applyBorder="0" applyAlignment="0" applyProtection="0"/>
    <xf numFmtId="192" fontId="51"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183" fontId="34" fillId="0" borderId="0"/>
    <xf numFmtId="0" fontId="51" fillId="0" borderId="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92" fontId="51" fillId="0" borderId="0" applyNumberFormat="0" applyFill="0" applyBorder="0" applyAlignment="0" applyProtection="0"/>
    <xf numFmtId="0" fontId="34" fillId="0" borderId="0" applyNumberFormat="0" applyFill="0" applyBorder="0" applyAlignment="0" applyProtection="0"/>
    <xf numFmtId="0" fontId="53" fillId="0" borderId="0"/>
    <xf numFmtId="181" fontId="51" fillId="0" borderId="0" applyNumberFormat="0" applyFill="0" applyBorder="0" applyAlignment="0" applyProtection="0"/>
    <xf numFmtId="9" fontId="59" fillId="0" borderId="0" applyFont="0" applyFill="0" applyBorder="0" applyAlignment="0" applyProtection="0"/>
    <xf numFmtId="0" fontId="51" fillId="0" borderId="0"/>
    <xf numFmtId="0" fontId="51" fillId="0" borderId="0"/>
    <xf numFmtId="0"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0" fontId="13" fillId="0" borderId="0" applyNumberFormat="0" applyFill="0" applyBorder="0" applyAlignment="0" applyProtection="0"/>
    <xf numFmtId="193" fontId="51" fillId="0" borderId="0" applyNumberFormat="0" applyFill="0" applyBorder="0" applyAlignment="0" applyProtection="0"/>
    <xf numFmtId="0" fontId="51" fillId="0" borderId="0"/>
    <xf numFmtId="0" fontId="34" fillId="0" borderId="0" applyNumberFormat="0" applyFill="0" applyBorder="0" applyAlignment="0" applyProtection="0"/>
    <xf numFmtId="183" fontId="51" fillId="0" borderId="0" applyNumberFormat="0" applyFill="0" applyBorder="0" applyAlignment="0" applyProtection="0"/>
    <xf numFmtId="9" fontId="59" fillId="0" borderId="0" applyFont="0" applyFill="0" applyBorder="0" applyAlignment="0" applyProtection="0"/>
    <xf numFmtId="0" fontId="51" fillId="0" borderId="0"/>
    <xf numFmtId="0" fontId="51" fillId="0" borderId="0"/>
    <xf numFmtId="181" fontId="51" fillId="0" borderId="0" applyNumberForma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13" fillId="0" borderId="0" applyNumberFormat="0" applyFill="0" applyBorder="0" applyAlignment="0" applyProtection="0"/>
    <xf numFmtId="193" fontId="51" fillId="0" borderId="0" applyNumberFormat="0" applyFill="0" applyBorder="0" applyAlignment="0" applyProtection="0"/>
    <xf numFmtId="0" fontId="51" fillId="0" borderId="0"/>
    <xf numFmtId="0" fontId="34" fillId="0" borderId="0" applyNumberFormat="0" applyFill="0" applyBorder="0" applyAlignment="0" applyProtection="0"/>
    <xf numFmtId="9" fontId="53" fillId="0" borderId="0" applyFont="0" applyFill="0" applyBorder="0" applyAlignment="0" applyProtection="0"/>
    <xf numFmtId="9" fontId="59" fillId="0" borderId="0" applyFont="0" applyFill="0" applyBorder="0" applyAlignment="0" applyProtection="0"/>
    <xf numFmtId="0" fontId="51" fillId="0" borderId="0"/>
    <xf numFmtId="183" fontId="51" fillId="0" borderId="0" applyNumberFormat="0" applyFill="0" applyBorder="0" applyAlignment="0" applyProtection="0"/>
    <xf numFmtId="0" fontId="51" fillId="0" borderId="0"/>
    <xf numFmtId="0" fontId="34" fillId="0" borderId="0" applyNumberFormat="0" applyFill="0" applyBorder="0" applyAlignment="0" applyProtection="0"/>
    <xf numFmtId="43" fontId="53" fillId="0" borderId="0" applyFont="0" applyFill="0" applyBorder="0" applyAlignment="0" applyProtection="0"/>
    <xf numFmtId="9" fontId="59" fillId="0" borderId="0" applyFon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0" fontId="34" fillId="0" borderId="0" applyNumberFormat="0" applyFill="0" applyBorder="0" applyAlignment="0" applyProtection="0"/>
    <xf numFmtId="0" fontId="53" fillId="0" borderId="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51" fillId="0" borderId="0"/>
    <xf numFmtId="0" fontId="13" fillId="0" borderId="0" applyNumberFormat="0" applyFill="0" applyBorder="0" applyAlignment="0" applyProtection="0"/>
    <xf numFmtId="183" fontId="51" fillId="0" borderId="0" applyNumberFormat="0" applyFill="0" applyBorder="0" applyAlignment="0" applyProtection="0"/>
    <xf numFmtId="0" fontId="51" fillId="0" borderId="0"/>
    <xf numFmtId="0" fontId="34" fillId="0" borderId="0" applyNumberFormat="0" applyFill="0" applyBorder="0" applyAlignment="0" applyProtection="0"/>
    <xf numFmtId="0" fontId="51" fillId="0" borderId="0"/>
    <xf numFmtId="0" fontId="51" fillId="0" borderId="0"/>
    <xf numFmtId="181" fontId="51" fillId="0" borderId="0" applyNumberFormat="0" applyFill="0" applyBorder="0" applyAlignment="0" applyProtection="0"/>
    <xf numFmtId="193" fontId="51" fillId="0" borderId="0" applyNumberFormat="0" applyFill="0" applyBorder="0" applyAlignment="0" applyProtection="0"/>
    <xf numFmtId="0" fontId="13"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0" fontId="34" fillId="0" borderId="0" applyNumberFormat="0" applyFill="0" applyBorder="0" applyAlignment="0" applyProtection="0"/>
    <xf numFmtId="189" fontId="51" fillId="0" borderId="0" applyNumberFormat="0" applyFill="0" applyBorder="0" applyAlignment="0" applyProtection="0"/>
    <xf numFmtId="9" fontId="59" fillId="0" borderId="0" applyFon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13" fillId="0" borderId="0" applyNumberFormat="0" applyFill="0" applyBorder="0" applyAlignment="0" applyProtection="0"/>
    <xf numFmtId="192" fontId="51" fillId="0" borderId="0" applyNumberFormat="0" applyFill="0" applyBorder="0" applyAlignment="0" applyProtection="0"/>
    <xf numFmtId="0" fontId="51" fillId="0" borderId="0"/>
    <xf numFmtId="0" fontId="34" fillId="0" borderId="0" applyNumberFormat="0" applyFill="0" applyBorder="0" applyAlignment="0" applyProtection="0"/>
    <xf numFmtId="9" fontId="59" fillId="0" borderId="0" applyFont="0" applyFill="0" applyBorder="0" applyAlignment="0" applyProtection="0"/>
    <xf numFmtId="189" fontId="51" fillId="0" borderId="0" applyNumberForma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192" fontId="51" fillId="0" borderId="0"/>
    <xf numFmtId="192" fontId="51" fillId="0" borderId="0"/>
    <xf numFmtId="184" fontId="45" fillId="0" borderId="0">
      <alignment horizontal="right"/>
    </xf>
    <xf numFmtId="0" fontId="13" fillId="0" borderId="0" applyNumberFormat="0" applyFill="0" applyBorder="0" applyAlignment="0" applyProtection="0"/>
    <xf numFmtId="194" fontId="13" fillId="0" borderId="0" applyNumberFormat="0" applyFill="0" applyBorder="0" applyAlignment="0" applyProtection="0"/>
    <xf numFmtId="192" fontId="51" fillId="0" borderId="0"/>
    <xf numFmtId="0" fontId="13" fillId="0" borderId="0" applyNumberFormat="0" applyFill="0" applyBorder="0" applyAlignment="0" applyProtection="0"/>
    <xf numFmtId="192" fontId="51" fillId="0" borderId="0"/>
    <xf numFmtId="184" fontId="45" fillId="0" borderId="0">
      <alignment horizontal="right"/>
    </xf>
    <xf numFmtId="0" fontId="13" fillId="0" borderId="0" applyNumberFormat="0" applyFill="0" applyBorder="0" applyAlignment="0" applyProtection="0"/>
    <xf numFmtId="194" fontId="13" fillId="0" borderId="0" applyNumberFormat="0" applyFill="0" applyBorder="0" applyAlignment="0" applyProtection="0"/>
    <xf numFmtId="0" fontId="51" fillId="0" borderId="0"/>
    <xf numFmtId="9" fontId="51" fillId="0" borderId="0" applyFont="0" applyFill="0" applyBorder="0" applyAlignment="0" applyProtection="0"/>
    <xf numFmtId="192" fontId="51" fillId="0" borderId="0"/>
    <xf numFmtId="192" fontId="51" fillId="0" borderId="0" applyNumberFormat="0" applyFill="0" applyBorder="0" applyAlignment="0" applyProtection="0"/>
    <xf numFmtId="184" fontId="45" fillId="0" borderId="0">
      <alignment horizontal="right"/>
    </xf>
    <xf numFmtId="43" fontId="51" fillId="0" borderId="0" applyFont="0" applyFill="0" applyBorder="0" applyAlignment="0" applyProtection="0"/>
    <xf numFmtId="43" fontId="59" fillId="0" borderId="0" applyFont="0" applyFill="0" applyBorder="0" applyAlignment="0" applyProtection="0"/>
    <xf numFmtId="0" fontId="51" fillId="0" borderId="0"/>
    <xf numFmtId="0" fontId="51" fillId="28" borderId="0" applyNumberFormat="0" applyBorder="0" applyAlignment="0" applyProtection="0"/>
    <xf numFmtId="43" fontId="34" fillId="0" borderId="0" applyFont="0" applyFill="0" applyBorder="0" applyAlignment="0" applyProtection="0"/>
    <xf numFmtId="0" fontId="51" fillId="24" borderId="0" applyNumberFormat="0" applyBorder="0" applyAlignment="0" applyProtection="0"/>
    <xf numFmtId="183" fontId="51" fillId="0" borderId="0" applyNumberFormat="0" applyFill="0" applyBorder="0" applyAlignment="0" applyProtection="0"/>
    <xf numFmtId="0" fontId="51" fillId="20" borderId="0" applyNumberFormat="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16" borderId="0" applyNumberFormat="0" applyBorder="0" applyAlignment="0" applyProtection="0"/>
    <xf numFmtId="181" fontId="51" fillId="0" borderId="0" applyNumberFormat="0" applyFill="0" applyBorder="0" applyAlignment="0" applyProtection="0"/>
    <xf numFmtId="0" fontId="51" fillId="12" borderId="0" applyNumberFormat="0" applyBorder="0" applyAlignment="0" applyProtection="0"/>
    <xf numFmtId="183" fontId="34" fillId="0" borderId="0"/>
    <xf numFmtId="0" fontId="51" fillId="0" borderId="0"/>
    <xf numFmtId="0" fontId="51" fillId="9" borderId="34" applyNumberFormat="0" applyFont="0" applyAlignment="0" applyProtection="0"/>
    <xf numFmtId="165" fontId="45" fillId="0" borderId="0">
      <alignment horizontal="right"/>
    </xf>
    <xf numFmtId="19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34" fillId="0" borderId="0"/>
    <xf numFmtId="43" fontId="51" fillId="0" borderId="0" applyFon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43" fontId="34" fillId="0" borderId="0" applyFon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43" fontId="51" fillId="0" borderId="0" applyFont="0" applyFill="0" applyBorder="0" applyAlignment="0" applyProtection="0"/>
    <xf numFmtId="0" fontId="59" fillId="0" borderId="0" applyNumberFormat="0" applyFill="0" applyBorder="0" applyAlignment="0" applyProtection="0"/>
    <xf numFmtId="0" fontId="51" fillId="0" borderId="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1"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192" fontId="51" fillId="0" borderId="0" applyNumberFormat="0" applyFill="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1" fillId="9" borderId="34" applyNumberFormat="0" applyFont="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6" fontId="45" fillId="0" borderId="0">
      <alignment horizontal="right"/>
    </xf>
    <xf numFmtId="188" fontId="54" fillId="0" borderId="0" applyFont="0" applyFill="0" applyBorder="0" applyAlignment="0" applyProtection="0"/>
    <xf numFmtId="192" fontId="51" fillId="0" borderId="0"/>
    <xf numFmtId="0" fontId="51" fillId="0" borderId="0"/>
    <xf numFmtId="192" fontId="51" fillId="0" borderId="0"/>
    <xf numFmtId="192" fontId="51" fillId="0" borderId="0"/>
    <xf numFmtId="192" fontId="51" fillId="0" borderId="0"/>
    <xf numFmtId="192" fontId="51" fillId="0" borderId="0"/>
    <xf numFmtId="192" fontId="51" fillId="0" borderId="0" applyNumberFormat="0" applyFill="0" applyBorder="0" applyAlignment="0" applyProtection="0"/>
    <xf numFmtId="192" fontId="51" fillId="0" borderId="0"/>
    <xf numFmtId="192" fontId="51" fillId="0" borderId="0"/>
    <xf numFmtId="192" fontId="51" fillId="0" borderId="0" applyNumberFormat="0" applyFill="0" applyBorder="0" applyAlignment="0" applyProtection="0"/>
    <xf numFmtId="193" fontId="51" fillId="0" borderId="0" applyNumberFormat="0" applyFill="0" applyBorder="0" applyAlignment="0" applyProtection="0"/>
    <xf numFmtId="43" fontId="59" fillId="0" borderId="0" applyFon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43" fontId="51" fillId="0" borderId="0" applyFont="0" applyFill="0" applyBorder="0" applyAlignment="0" applyProtection="0"/>
    <xf numFmtId="183" fontId="51" fillId="0" borderId="0" applyNumberFormat="0" applyFill="0" applyBorder="0" applyAlignment="0" applyProtection="0"/>
    <xf numFmtId="0" fontId="51" fillId="0" borderId="0"/>
    <xf numFmtId="0" fontId="51" fillId="0" borderId="0"/>
    <xf numFmtId="183" fontId="51" fillId="0" borderId="0" applyNumberFormat="0" applyFill="0" applyBorder="0" applyAlignment="0" applyProtection="0"/>
    <xf numFmtId="0" fontId="51" fillId="0" borderId="0"/>
    <xf numFmtId="183" fontId="34" fillId="0" borderId="0"/>
    <xf numFmtId="193" fontId="51" fillId="0" borderId="0" applyNumberFormat="0" applyFill="0" applyBorder="0" applyAlignment="0" applyProtection="0"/>
    <xf numFmtId="183" fontId="51" fillId="0" borderId="0" applyNumberFormat="0" applyFill="0" applyBorder="0" applyAlignment="0" applyProtection="0"/>
    <xf numFmtId="43" fontId="51" fillId="0" borderId="0" applyFont="0" applyFill="0" applyBorder="0" applyAlignment="0" applyProtection="0"/>
    <xf numFmtId="183" fontId="34" fillId="0" borderId="0"/>
    <xf numFmtId="0" fontId="51" fillId="0" borderId="0"/>
    <xf numFmtId="18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0" fontId="51" fillId="0" borderId="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191" fontId="51" fillId="0" borderId="0" applyNumberFormat="0" applyFill="0" applyBorder="0" applyAlignment="0" applyProtection="0"/>
    <xf numFmtId="192" fontId="51"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34" fillId="0" borderId="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34" fillId="0" borderId="0" applyNumberFormat="0" applyFill="0" applyBorder="0" applyAlignment="0" applyProtection="0"/>
    <xf numFmtId="43" fontId="34" fillId="0" borderId="0" applyFont="0" applyFill="0" applyBorder="0" applyAlignment="0" applyProtection="0"/>
    <xf numFmtId="181" fontId="51" fillId="0" borderId="0" applyNumberFormat="0" applyFill="0" applyBorder="0" applyAlignment="0" applyProtection="0"/>
    <xf numFmtId="193" fontId="51" fillId="0" borderId="0" applyNumberFormat="0" applyFill="0" applyBorder="0" applyAlignment="0" applyProtection="0"/>
    <xf numFmtId="193" fontId="13" fillId="0" borderId="0" applyNumberFormat="0" applyFill="0" applyBorder="0" applyAlignment="0" applyProtection="0"/>
    <xf numFmtId="43" fontId="51" fillId="0" borderId="0" applyFont="0" applyFill="0" applyBorder="0" applyAlignment="0" applyProtection="0"/>
    <xf numFmtId="193" fontId="5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51" fillId="0" borderId="0"/>
    <xf numFmtId="0" fontId="13" fillId="0" borderId="0" applyNumberFormat="0" applyFill="0" applyBorder="0" applyAlignment="0" applyProtection="0"/>
    <xf numFmtId="0" fontId="34" fillId="0" borderId="0" applyNumberFormat="0" applyFill="0" applyBorder="0" applyAlignment="0" applyProtection="0"/>
    <xf numFmtId="0" fontId="51" fillId="0" borderId="0"/>
    <xf numFmtId="0" fontId="13" fillId="0" borderId="0" applyNumberFormat="0" applyFill="0" applyBorder="0" applyAlignment="0" applyProtection="0"/>
    <xf numFmtId="0" fontId="34" fillId="0" borderId="0" applyNumberFormat="0" applyFill="0" applyBorder="0" applyAlignment="0" applyProtection="0"/>
    <xf numFmtId="0" fontId="51" fillId="0" borderId="0"/>
    <xf numFmtId="0" fontId="51" fillId="9" borderId="34" applyNumberFormat="0" applyFont="0" applyAlignment="0" applyProtection="0"/>
    <xf numFmtId="0" fontId="51" fillId="9" borderId="34" applyNumberFormat="0" applyFont="0" applyAlignment="0" applyProtection="0"/>
    <xf numFmtId="0" fontId="51" fillId="9" borderId="34" applyNumberFormat="0" applyFont="0" applyAlignment="0" applyProtection="0"/>
    <xf numFmtId="0" fontId="51" fillId="9" borderId="34" applyNumberFormat="0" applyFont="0" applyAlignment="0" applyProtection="0"/>
    <xf numFmtId="9"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51" fillId="0" borderId="0"/>
    <xf numFmtId="0" fontId="13" fillId="0" borderId="0" applyNumberFormat="0" applyFill="0" applyBorder="0" applyAlignment="0" applyProtection="0"/>
    <xf numFmtId="0" fontId="34" fillId="0" borderId="0" applyNumberFormat="0" applyFill="0" applyBorder="0" applyAlignment="0" applyProtection="0"/>
    <xf numFmtId="0" fontId="51" fillId="0" borderId="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51" fillId="0" borderId="0"/>
    <xf numFmtId="0" fontId="51" fillId="0" borderId="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51" fillId="0" borderId="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51" fillId="0" borderId="0"/>
    <xf numFmtId="0" fontId="13" fillId="0" borderId="0" applyNumberFormat="0" applyFill="0" applyBorder="0" applyAlignment="0" applyProtection="0"/>
    <xf numFmtId="0" fontId="34" fillId="0" borderId="0" applyNumberFormat="0" applyFill="0" applyBorder="0" applyAlignment="0" applyProtection="0"/>
    <xf numFmtId="43" fontId="13" fillId="0" borderId="0" applyFont="0" applyFill="0" applyBorder="0" applyAlignment="0" applyProtection="0"/>
    <xf numFmtId="9" fontId="59" fillId="0" borderId="0" applyFont="0" applyFill="0" applyBorder="0" applyAlignment="0" applyProtection="0"/>
    <xf numFmtId="43" fontId="13" fillId="0" borderId="0" applyFont="0" applyFill="0" applyBorder="0" applyAlignment="0" applyProtection="0"/>
    <xf numFmtId="0" fontId="51" fillId="0" borderId="0"/>
    <xf numFmtId="0" fontId="13" fillId="0" borderId="0" applyNumberFormat="0" applyFill="0" applyBorder="0" applyAlignment="0" applyProtection="0"/>
    <xf numFmtId="0" fontId="34" fillId="0" borderId="0" applyNumberFormat="0" applyFill="0" applyBorder="0" applyAlignment="0" applyProtection="0"/>
    <xf numFmtId="0" fontId="13" fillId="0" borderId="0" applyNumberFormat="0" applyFill="0" applyBorder="0" applyAlignment="0" applyProtection="0"/>
    <xf numFmtId="9" fontId="59" fillId="0" borderId="0" applyFont="0" applyFill="0" applyBorder="0" applyAlignment="0" applyProtection="0"/>
    <xf numFmtId="0" fontId="51" fillId="0" borderId="0"/>
    <xf numFmtId="0" fontId="34"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43" fontId="13" fillId="0" borderId="0" applyFont="0" applyFill="0" applyBorder="0" applyAlignment="0" applyProtection="0"/>
    <xf numFmtId="9" fontId="59" fillId="0" borderId="0" applyFont="0" applyFill="0" applyBorder="0" applyAlignment="0" applyProtection="0"/>
    <xf numFmtId="43" fontId="13" fillId="0" borderId="0" applyFont="0" applyFill="0" applyBorder="0" applyAlignment="0" applyProtection="0"/>
    <xf numFmtId="0" fontId="51" fillId="0" borderId="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51" fillId="0" borderId="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51" fillId="0" borderId="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51" fillId="0" borderId="0"/>
    <xf numFmtId="0" fontId="51" fillId="0" borderId="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51" fillId="0" borderId="0"/>
    <xf numFmtId="0" fontId="13"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51" fillId="0" borderId="0"/>
    <xf numFmtId="0" fontId="34" fillId="0" borderId="0" applyNumberFormat="0" applyFill="0" applyBorder="0" applyAlignment="0" applyProtection="0"/>
    <xf numFmtId="9" fontId="59" fillId="0" borderId="0" applyFont="0" applyFill="0" applyBorder="0" applyAlignment="0" applyProtection="0"/>
    <xf numFmtId="0" fontId="51" fillId="0" borderId="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51" fillId="0" borderId="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51" fillId="0" borderId="0"/>
    <xf numFmtId="0" fontId="13"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51" fillId="0" borderId="0"/>
    <xf numFmtId="0" fontId="34" fillId="0" borderId="0" applyNumberFormat="0" applyFill="0" applyBorder="0" applyAlignment="0" applyProtection="0"/>
    <xf numFmtId="9" fontId="59" fillId="0" borderId="0" applyFon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51" fillId="0" borderId="0"/>
    <xf numFmtId="0" fontId="13" fillId="0" borderId="0" applyNumberFormat="0" applyFill="0" applyBorder="0" applyAlignment="0" applyProtection="0"/>
    <xf numFmtId="0" fontId="34" fillId="0" borderId="0" applyNumberFormat="0" applyFill="0" applyBorder="0" applyAlignment="0" applyProtection="0"/>
    <xf numFmtId="0" fontId="51" fillId="0" borderId="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43" fontId="59" fillId="0" borderId="0" applyFont="0" applyFill="0" applyBorder="0" applyAlignment="0" applyProtection="0"/>
    <xf numFmtId="0" fontId="59"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1" fillId="9" borderId="34" applyNumberFormat="0" applyFont="0" applyAlignment="0" applyProtection="0"/>
    <xf numFmtId="43" fontId="59" fillId="0" borderId="0" applyFon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34" fillId="0" borderId="0" applyNumberFormat="0" applyFill="0" applyBorder="0" applyAlignment="0" applyProtection="0"/>
    <xf numFmtId="0" fontId="51"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43" fontId="59" fillId="0" borderId="0" applyFont="0" applyFill="0" applyBorder="0" applyAlignment="0" applyProtection="0"/>
    <xf numFmtId="165" fontId="13"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59"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165" fontId="45" fillId="0" borderId="0">
      <alignment horizontal="right"/>
    </xf>
    <xf numFmtId="165" fontId="45" fillId="0" borderId="0">
      <alignment horizontal="right"/>
    </xf>
    <xf numFmtId="165" fontId="45" fillId="0" borderId="0">
      <alignment horizontal="right"/>
    </xf>
    <xf numFmtId="165" fontId="45" fillId="0" borderId="0">
      <alignment horizontal="right"/>
    </xf>
    <xf numFmtId="0" fontId="51" fillId="0" borderId="0"/>
    <xf numFmtId="181" fontId="51" fillId="0" borderId="0" applyNumberFormat="0" applyFill="0" applyBorder="0" applyAlignment="0" applyProtection="0"/>
    <xf numFmtId="165" fontId="13" fillId="0" borderId="0" applyFont="0" applyFill="0" applyBorder="0" applyAlignment="0" applyProtection="0"/>
    <xf numFmtId="181" fontId="13"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51" fillId="0" borderId="0"/>
    <xf numFmtId="183" fontId="34" fillId="0" borderId="0"/>
    <xf numFmtId="183" fontId="13" fillId="0" borderId="0" applyNumberFormat="0" applyFill="0" applyBorder="0" applyAlignment="0" applyProtection="0"/>
    <xf numFmtId="183" fontId="51" fillId="0" borderId="0" applyNumberForma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43" fontId="13" fillId="0" borderId="0" applyFon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0" fontId="51" fillId="0" borderId="0"/>
    <xf numFmtId="43" fontId="13" fillId="0" borderId="0" applyFon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43" fontId="59" fillId="0" borderId="0" applyFont="0" applyFill="0" applyBorder="0" applyAlignment="0" applyProtection="0"/>
    <xf numFmtId="43" fontId="13"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43" fontId="13" fillId="0" borderId="0" applyFont="0" applyFill="0" applyBorder="0" applyAlignment="0" applyProtection="0"/>
    <xf numFmtId="0" fontId="51" fillId="0" borderId="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43" fontId="13" fillId="0" borderId="0" applyFon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13" fillId="0" borderId="0" applyNumberFormat="0" applyFill="0" applyBorder="0" applyAlignment="0" applyProtection="0"/>
    <xf numFmtId="43" fontId="13" fillId="0" borderId="0" applyFon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3" fontId="59"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0" fontId="13" fillId="0" borderId="0" applyNumberFormat="0" applyFill="0" applyBorder="0" applyAlignment="0" applyProtection="0"/>
    <xf numFmtId="0" fontId="77" fillId="37"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77"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77" fillId="37"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76" fillId="51"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53"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76" fillId="53"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76" fillId="53"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6" fillId="5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76" fillId="52"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76" fillId="4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48"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6" fillId="48"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76" fillId="48"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7"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7"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52"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2"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52"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6" fillId="51"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6" fillId="51" borderId="0" applyNumberFormat="0" applyBorder="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6" fillId="51" borderId="0" applyNumberFormat="0" applyBorder="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6" fillId="51" borderId="0" applyNumberFormat="0" applyBorder="0" applyAlignment="0" applyProtection="0"/>
    <xf numFmtId="0" fontId="76" fillId="52"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43" fontId="59" fillId="0" borderId="0" applyFont="0" applyFill="0" applyBorder="0" applyAlignment="0" applyProtection="0"/>
    <xf numFmtId="165" fontId="13" fillId="0" borderId="0" applyFont="0" applyFill="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2"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6" fillId="47"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76" fillId="43" borderId="0" applyNumberFormat="0" applyBorder="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76" fillId="43" borderId="0" applyNumberFormat="0" applyBorder="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76" fillId="43" borderId="0" applyNumberFormat="0" applyBorder="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76" fillId="43"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6" fillId="52"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76" fillId="48" borderId="0" applyNumberFormat="0" applyBorder="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54" fillId="45"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76" fillId="48" borderId="0" applyNumberFormat="0" applyBorder="0" applyAlignment="0" applyProtection="0"/>
    <xf numFmtId="0" fontId="54" fillId="42" borderId="0" applyNumberFormat="0" applyBorder="0" applyAlignment="0" applyProtection="0"/>
    <xf numFmtId="0" fontId="59" fillId="0" borderId="0" applyNumberFormat="0" applyFill="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6" fillId="4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48" borderId="0" applyNumberFormat="0" applyBorder="0" applyAlignment="0" applyProtection="0"/>
    <xf numFmtId="0" fontId="54" fillId="44" borderId="0" applyNumberFormat="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76" fillId="52" borderId="0" applyNumberFormat="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0" fontId="54" fillId="4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76" fillId="53"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4" fillId="42" borderId="0" applyNumberFormat="0" applyBorder="0" applyAlignment="0" applyProtection="0"/>
    <xf numFmtId="0" fontId="76" fillId="5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76" fillId="53" borderId="0" applyNumberFormat="0" applyBorder="0" applyAlignment="0" applyProtection="0"/>
    <xf numFmtId="0" fontId="54" fillId="40" borderId="0" applyNumberFormat="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54" fillId="40"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76" fillId="5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51"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77"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4" fillId="37" borderId="0" applyNumberFormat="0" applyBorder="0" applyAlignment="0" applyProtection="0"/>
    <xf numFmtId="0" fontId="54" fillId="37" borderId="0" applyNumberFormat="0" applyBorder="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77" fillId="37"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77" fillId="37" borderId="0" applyNumberFormat="0" applyBorder="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7" fillId="37" borderId="0" applyNumberFormat="0" applyBorder="0" applyAlignment="0" applyProtection="0"/>
    <xf numFmtId="0" fontId="76" fillId="51" borderId="0" applyNumberFormat="0" applyBorder="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6" fillId="51" borderId="0" applyNumberFormat="0" applyBorder="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6" fillId="51" borderId="0" applyNumberFormat="0" applyBorder="0" applyAlignment="0" applyProtection="0"/>
    <xf numFmtId="0" fontId="76" fillId="52"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43" fontId="59" fillId="0" borderId="0" applyFont="0" applyFill="0" applyBorder="0" applyAlignment="0" applyProtection="0"/>
    <xf numFmtId="165" fontId="13" fillId="0" borderId="0" applyFont="0" applyFill="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2"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6" fillId="47"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76" fillId="43" borderId="0" applyNumberFormat="0" applyBorder="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76" fillId="43" borderId="0" applyNumberFormat="0" applyBorder="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76" fillId="43" borderId="0" applyNumberFormat="0" applyBorder="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76" fillId="43"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6" fillId="52"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76" fillId="48" borderId="0" applyNumberFormat="0" applyBorder="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54" fillId="45"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76" fillId="48" borderId="0" applyNumberFormat="0" applyBorder="0" applyAlignment="0" applyProtection="0"/>
    <xf numFmtId="0" fontId="54" fillId="42" borderId="0" applyNumberFormat="0" applyBorder="0" applyAlignment="0" applyProtection="0"/>
    <xf numFmtId="0" fontId="59" fillId="0" borderId="0" applyNumberFormat="0" applyFill="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6" fillId="4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48" borderId="0" applyNumberFormat="0" applyBorder="0" applyAlignment="0" applyProtection="0"/>
    <xf numFmtId="0" fontId="54" fillId="44" borderId="0" applyNumberFormat="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76" fillId="51" borderId="0" applyNumberFormat="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0" fontId="54" fillId="4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76" fillId="53"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4" fillId="42" borderId="0" applyNumberFormat="0" applyBorder="0" applyAlignment="0" applyProtection="0"/>
    <xf numFmtId="0" fontId="76" fillId="5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76" fillId="53" borderId="0" applyNumberFormat="0" applyBorder="0" applyAlignment="0" applyProtection="0"/>
    <xf numFmtId="0" fontId="54" fillId="40" borderId="0" applyNumberFormat="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54" fillId="40"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76" fillId="5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51"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77"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4" fillId="37" borderId="0" applyNumberFormat="0" applyBorder="0" applyAlignment="0" applyProtection="0"/>
    <xf numFmtId="0" fontId="54" fillId="37" borderId="0" applyNumberFormat="0" applyBorder="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77" fillId="37"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77" fillId="37" borderId="0" applyNumberFormat="0" applyBorder="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7" fillId="37" borderId="0" applyNumberFormat="0" applyBorder="0" applyAlignment="0" applyProtection="0"/>
    <xf numFmtId="0" fontId="76" fillId="51" borderId="0" applyNumberFormat="0" applyBorder="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6" fillId="51" borderId="0" applyNumberFormat="0" applyBorder="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6" fillId="51" borderId="0" applyNumberFormat="0" applyBorder="0" applyAlignment="0" applyProtection="0"/>
    <xf numFmtId="0" fontId="76" fillId="52"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43" fontId="59" fillId="0" borderId="0" applyFont="0" applyFill="0" applyBorder="0" applyAlignment="0" applyProtection="0"/>
    <xf numFmtId="165" fontId="13" fillId="0" borderId="0" applyFont="0" applyFill="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2"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52"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6" fillId="47"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76" fillId="43" borderId="0" applyNumberFormat="0" applyBorder="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76" fillId="43" borderId="0" applyNumberFormat="0" applyBorder="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76" fillId="43" borderId="0" applyNumberFormat="0" applyBorder="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76" fillId="43"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6" fillId="47"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76" fillId="52" borderId="0" applyNumberFormat="0" applyBorder="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54" fillId="45"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76" fillId="48" borderId="0" applyNumberFormat="0" applyBorder="0" applyAlignment="0" applyProtection="0"/>
    <xf numFmtId="0" fontId="54" fillId="42" borderId="0" applyNumberFormat="0" applyBorder="0" applyAlignment="0" applyProtection="0"/>
    <xf numFmtId="0" fontId="59" fillId="0" borderId="0" applyNumberFormat="0" applyFill="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6" fillId="4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48" borderId="0" applyNumberFormat="0" applyBorder="0" applyAlignment="0" applyProtection="0"/>
    <xf numFmtId="0" fontId="54" fillId="44" borderId="0" applyNumberFormat="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76" fillId="48" borderId="0" applyNumberFormat="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0" fontId="54" fillId="4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76" fillId="5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4" fillId="42" borderId="0" applyNumberFormat="0" applyBorder="0" applyAlignment="0" applyProtection="0"/>
    <xf numFmtId="0" fontId="76" fillId="5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76" fillId="53" borderId="0" applyNumberFormat="0" applyBorder="0" applyAlignment="0" applyProtection="0"/>
    <xf numFmtId="0" fontId="54" fillId="40" borderId="0" applyNumberFormat="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54" fillId="40"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76" fillId="5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53"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76" fillId="51"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4" fillId="37" borderId="0" applyNumberFormat="0" applyBorder="0" applyAlignment="0" applyProtection="0"/>
    <xf numFmtId="0" fontId="54" fillId="37" borderId="0" applyNumberFormat="0" applyBorder="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77" fillId="37"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77" fillId="37" borderId="0" applyNumberFormat="0" applyBorder="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7" fillId="37" borderId="0" applyNumberFormat="0" applyBorder="0" applyAlignment="0" applyProtection="0"/>
    <xf numFmtId="0" fontId="76" fillId="51" borderId="0" applyNumberFormat="0" applyBorder="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6" fillId="51" borderId="0" applyNumberFormat="0" applyBorder="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6" fillId="52"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43" fontId="59" fillId="0" borderId="0" applyFont="0" applyFill="0" applyBorder="0" applyAlignment="0" applyProtection="0"/>
    <xf numFmtId="165" fontId="13" fillId="0" borderId="0" applyFont="0" applyFill="0" applyBorder="0" applyAlignment="0" applyProtection="0"/>
    <xf numFmtId="0" fontId="76" fillId="50" borderId="0" applyNumberFormat="0" applyBorder="0" applyAlignment="0" applyProtection="0"/>
    <xf numFmtId="0" fontId="76" fillId="52"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7"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6" fillId="43"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76" fillId="43" borderId="0" applyNumberFormat="0" applyBorder="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76" fillId="43" borderId="0" applyNumberFormat="0" applyBorder="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76" fillId="43" borderId="0" applyNumberFormat="0" applyBorder="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76" fillId="52"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8" borderId="0" applyNumberFormat="0" applyBorder="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54" fillId="45" borderId="0" applyNumberFormat="0" applyBorder="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54" fillId="45"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76" fillId="48"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9" fillId="0" borderId="0" applyNumberFormat="0" applyFill="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6" fillId="4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48"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4" borderId="0" applyNumberFormat="0" applyBorder="0" applyAlignment="0" applyProtection="0"/>
    <xf numFmtId="0" fontId="54" fillId="44" borderId="0" applyNumberFormat="0" applyBorder="0" applyAlignment="0" applyProtection="0"/>
    <xf numFmtId="0" fontId="76" fillId="52" borderId="0" applyNumberFormat="0" applyBorder="0" applyAlignment="0" applyProtection="0"/>
    <xf numFmtId="0" fontId="54" fillId="43" borderId="0" applyNumberFormat="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0" fontId="76" fillId="5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76" fillId="53" borderId="0" applyNumberFormat="0" applyBorder="0" applyAlignment="0" applyProtection="0"/>
    <xf numFmtId="0" fontId="54" fillId="41"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76" fillId="53"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54" fillId="40"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76" fillId="5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51"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77"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4" fillId="37" borderId="0" applyNumberFormat="0" applyBorder="0" applyAlignment="0" applyProtection="0"/>
    <xf numFmtId="0" fontId="77" fillId="37" borderId="0" applyNumberFormat="0" applyBorder="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77" fillId="37" borderId="0" applyNumberFormat="0" applyBorder="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6" fillId="51" borderId="0" applyNumberFormat="0" applyBorder="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6" fillId="51" borderId="0" applyNumberFormat="0" applyBorder="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6" fillId="51" borderId="0" applyNumberFormat="0" applyBorder="0" applyAlignment="0" applyProtection="0"/>
    <xf numFmtId="0" fontId="76" fillId="52"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43" fontId="59" fillId="0" borderId="0" applyFont="0" applyFill="0" applyBorder="0" applyAlignment="0" applyProtection="0"/>
    <xf numFmtId="165" fontId="13" fillId="0" borderId="0" applyFont="0" applyFill="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2"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6" fillId="47"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76" fillId="43" borderId="0" applyNumberFormat="0" applyBorder="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76" fillId="43" borderId="0" applyNumberFormat="0" applyBorder="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76" fillId="43" borderId="0" applyNumberFormat="0" applyBorder="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76" fillId="43"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6" fillId="52"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76" fillId="48" borderId="0" applyNumberFormat="0" applyBorder="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54" fillId="45"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76" fillId="48" borderId="0" applyNumberFormat="0" applyBorder="0" applyAlignment="0" applyProtection="0"/>
    <xf numFmtId="0" fontId="54" fillId="42" borderId="0" applyNumberFormat="0" applyBorder="0" applyAlignment="0" applyProtection="0"/>
    <xf numFmtId="0" fontId="59" fillId="0" borderId="0" applyNumberFormat="0" applyFill="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6" fillId="4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48" borderId="0" applyNumberFormat="0" applyBorder="0" applyAlignment="0" applyProtection="0"/>
    <xf numFmtId="0" fontId="54" fillId="44" borderId="0" applyNumberFormat="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76" fillId="52" borderId="0" applyNumberFormat="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0" fontId="54" fillId="4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76" fillId="53"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4" fillId="42" borderId="0" applyNumberFormat="0" applyBorder="0" applyAlignment="0" applyProtection="0"/>
    <xf numFmtId="0" fontId="76" fillId="5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76" fillId="53" borderId="0" applyNumberFormat="0" applyBorder="0" applyAlignment="0" applyProtection="0"/>
    <xf numFmtId="0" fontId="54" fillId="40" borderId="0" applyNumberFormat="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54" fillId="40"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76" fillId="5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51"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77"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4" fillId="37" borderId="0" applyNumberFormat="0" applyBorder="0" applyAlignment="0" applyProtection="0"/>
    <xf numFmtId="0" fontId="54" fillId="37" borderId="0" applyNumberFormat="0" applyBorder="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77" fillId="37"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77" fillId="37" borderId="0" applyNumberFormat="0" applyBorder="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7" fillId="37" borderId="0" applyNumberFormat="0" applyBorder="0" applyAlignment="0" applyProtection="0"/>
    <xf numFmtId="0" fontId="76" fillId="51" borderId="0" applyNumberFormat="0" applyBorder="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6" fillId="51" borderId="0" applyNumberFormat="0" applyBorder="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6" fillId="51" borderId="0" applyNumberFormat="0" applyBorder="0" applyAlignment="0" applyProtection="0"/>
    <xf numFmtId="0" fontId="76" fillId="52"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43" fontId="59" fillId="0" borderId="0" applyFont="0" applyFill="0" applyBorder="0" applyAlignment="0" applyProtection="0"/>
    <xf numFmtId="165" fontId="13" fillId="0" borderId="0" applyFont="0" applyFill="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2"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6" fillId="47"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76" fillId="43" borderId="0" applyNumberFormat="0" applyBorder="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76" fillId="43" borderId="0" applyNumberFormat="0" applyBorder="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76" fillId="43" borderId="0" applyNumberFormat="0" applyBorder="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76" fillId="43"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6" fillId="52"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76" fillId="48" borderId="0" applyNumberFormat="0" applyBorder="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54" fillId="45"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76" fillId="48" borderId="0" applyNumberFormat="0" applyBorder="0" applyAlignment="0" applyProtection="0"/>
    <xf numFmtId="0" fontId="54" fillId="42" borderId="0" applyNumberFormat="0" applyBorder="0" applyAlignment="0" applyProtection="0"/>
    <xf numFmtId="0" fontId="59" fillId="0" borderId="0" applyNumberFormat="0" applyFill="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6" fillId="4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48" borderId="0" applyNumberFormat="0" applyBorder="0" applyAlignment="0" applyProtection="0"/>
    <xf numFmtId="0" fontId="54" fillId="44" borderId="0" applyNumberFormat="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76" fillId="52" borderId="0" applyNumberFormat="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0" fontId="54" fillId="4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76" fillId="53"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4" fillId="42" borderId="0" applyNumberFormat="0" applyBorder="0" applyAlignment="0" applyProtection="0"/>
    <xf numFmtId="0" fontId="76" fillId="5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76" fillId="53" borderId="0" applyNumberFormat="0" applyBorder="0" applyAlignment="0" applyProtection="0"/>
    <xf numFmtId="0" fontId="54" fillId="40" borderId="0" applyNumberFormat="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54" fillId="40"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76" fillId="5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51"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77"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4" fillId="37" borderId="0" applyNumberFormat="0" applyBorder="0" applyAlignment="0" applyProtection="0"/>
    <xf numFmtId="0" fontId="54" fillId="37" borderId="0" applyNumberFormat="0" applyBorder="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77" fillId="37"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77" fillId="37" borderId="0" applyNumberFormat="0" applyBorder="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7" fillId="37" borderId="0" applyNumberFormat="0" applyBorder="0" applyAlignment="0" applyProtection="0"/>
    <xf numFmtId="0" fontId="76" fillId="51" borderId="0" applyNumberFormat="0" applyBorder="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6" fillId="51" borderId="0" applyNumberFormat="0" applyBorder="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6" fillId="51" borderId="0" applyNumberFormat="0" applyBorder="0" applyAlignment="0" applyProtection="0"/>
    <xf numFmtId="0" fontId="76" fillId="52"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43" fontId="59" fillId="0" borderId="0" applyFont="0" applyFill="0" applyBorder="0" applyAlignment="0" applyProtection="0"/>
    <xf numFmtId="165" fontId="13" fillId="0" borderId="0" applyFont="0" applyFill="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2"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6" fillId="47"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76" fillId="43" borderId="0" applyNumberFormat="0" applyBorder="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76" fillId="43" borderId="0" applyNumberFormat="0" applyBorder="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76" fillId="43" borderId="0" applyNumberFormat="0" applyBorder="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76" fillId="43"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6" fillId="52"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76" fillId="48" borderId="0" applyNumberFormat="0" applyBorder="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54" fillId="45"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76" fillId="48" borderId="0" applyNumberFormat="0" applyBorder="0" applyAlignment="0" applyProtection="0"/>
    <xf numFmtId="0" fontId="54" fillId="42" borderId="0" applyNumberFormat="0" applyBorder="0" applyAlignment="0" applyProtection="0"/>
    <xf numFmtId="0" fontId="59" fillId="0" borderId="0" applyNumberFormat="0" applyFill="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6" fillId="4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48" borderId="0" applyNumberFormat="0" applyBorder="0" applyAlignment="0" applyProtection="0"/>
    <xf numFmtId="0" fontId="54" fillId="44" borderId="0" applyNumberFormat="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76" fillId="52" borderId="0" applyNumberFormat="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0" fontId="54" fillId="4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76" fillId="53"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4" fillId="42" borderId="0" applyNumberFormat="0" applyBorder="0" applyAlignment="0" applyProtection="0"/>
    <xf numFmtId="0" fontId="76" fillId="5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76" fillId="53" borderId="0" applyNumberFormat="0" applyBorder="0" applyAlignment="0" applyProtection="0"/>
    <xf numFmtId="0" fontId="54" fillId="40" borderId="0" applyNumberFormat="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54" fillId="40"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76" fillId="5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51"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77"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4" fillId="37" borderId="0" applyNumberFormat="0" applyBorder="0" applyAlignment="0" applyProtection="0"/>
    <xf numFmtId="0" fontId="54" fillId="37" borderId="0" applyNumberFormat="0" applyBorder="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77" fillId="37"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77" fillId="37" borderId="0" applyNumberFormat="0" applyBorder="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7" fillId="37" borderId="0" applyNumberFormat="0" applyBorder="0" applyAlignment="0" applyProtection="0"/>
    <xf numFmtId="0" fontId="76" fillId="51" borderId="0" applyNumberFormat="0" applyBorder="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6" fillId="51" borderId="0" applyNumberFormat="0" applyBorder="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6" fillId="51" borderId="0" applyNumberFormat="0" applyBorder="0" applyAlignment="0" applyProtection="0"/>
    <xf numFmtId="0" fontId="76" fillId="52"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43" fontId="59" fillId="0" borderId="0" applyFont="0" applyFill="0" applyBorder="0" applyAlignment="0" applyProtection="0"/>
    <xf numFmtId="165" fontId="13" fillId="0" borderId="0" applyFont="0" applyFill="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2"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6" fillId="47"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76" fillId="43" borderId="0" applyNumberFormat="0" applyBorder="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76" fillId="43" borderId="0" applyNumberFormat="0" applyBorder="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76" fillId="43" borderId="0" applyNumberFormat="0" applyBorder="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76" fillId="43"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6" fillId="52"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76" fillId="48" borderId="0" applyNumberFormat="0" applyBorder="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54" fillId="45"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76" fillId="48" borderId="0" applyNumberFormat="0" applyBorder="0" applyAlignment="0" applyProtection="0"/>
    <xf numFmtId="0" fontId="54" fillId="42" borderId="0" applyNumberFormat="0" applyBorder="0" applyAlignment="0" applyProtection="0"/>
    <xf numFmtId="0" fontId="59" fillId="0" borderId="0" applyNumberFormat="0" applyFill="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6" fillId="4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48" borderId="0" applyNumberFormat="0" applyBorder="0" applyAlignment="0" applyProtection="0"/>
    <xf numFmtId="0" fontId="54" fillId="44" borderId="0" applyNumberFormat="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76" fillId="52" borderId="0" applyNumberFormat="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0" fontId="54" fillId="4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76" fillId="53"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4" fillId="42" borderId="0" applyNumberFormat="0" applyBorder="0" applyAlignment="0" applyProtection="0"/>
    <xf numFmtId="0" fontId="76" fillId="5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76" fillId="53" borderId="0" applyNumberFormat="0" applyBorder="0" applyAlignment="0" applyProtection="0"/>
    <xf numFmtId="0" fontId="54" fillId="40" borderId="0" applyNumberFormat="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54" fillId="40"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76" fillId="5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51"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77"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4" fillId="37" borderId="0" applyNumberFormat="0" applyBorder="0" applyAlignment="0" applyProtection="0"/>
    <xf numFmtId="0" fontId="54" fillId="37" borderId="0" applyNumberFormat="0" applyBorder="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77" fillId="37"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77" fillId="37" borderId="0" applyNumberFormat="0" applyBorder="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7" fillId="37" borderId="0" applyNumberFormat="0" applyBorder="0" applyAlignment="0" applyProtection="0"/>
    <xf numFmtId="0" fontId="76" fillId="51" borderId="0" applyNumberFormat="0" applyBorder="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6" fillId="51" borderId="0" applyNumberFormat="0" applyBorder="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6" fillId="51" borderId="0" applyNumberFormat="0" applyBorder="0" applyAlignment="0" applyProtection="0"/>
    <xf numFmtId="0" fontId="76" fillId="52"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43" fontId="59" fillId="0" borderId="0" applyFont="0" applyFill="0" applyBorder="0" applyAlignment="0" applyProtection="0"/>
    <xf numFmtId="165" fontId="13" fillId="0" borderId="0" applyFont="0" applyFill="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2"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6" fillId="47"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76" fillId="43" borderId="0" applyNumberFormat="0" applyBorder="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76" fillId="43" borderId="0" applyNumberFormat="0" applyBorder="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76" fillId="43" borderId="0" applyNumberFormat="0" applyBorder="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76" fillId="43"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6" fillId="52"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76" fillId="48" borderId="0" applyNumberFormat="0" applyBorder="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54" fillId="45"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76" fillId="48" borderId="0" applyNumberFormat="0" applyBorder="0" applyAlignment="0" applyProtection="0"/>
    <xf numFmtId="0" fontId="54" fillId="42" borderId="0" applyNumberFormat="0" applyBorder="0" applyAlignment="0" applyProtection="0"/>
    <xf numFmtId="0" fontId="59" fillId="0" borderId="0" applyNumberFormat="0" applyFill="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6" fillId="4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48" borderId="0" applyNumberFormat="0" applyBorder="0" applyAlignment="0" applyProtection="0"/>
    <xf numFmtId="0" fontId="54" fillId="44" borderId="0" applyNumberFormat="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76" fillId="49" borderId="0" applyNumberFormat="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0" fontId="54" fillId="4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76" fillId="53"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4" fillId="42" borderId="0" applyNumberFormat="0" applyBorder="0" applyAlignment="0" applyProtection="0"/>
    <xf numFmtId="0" fontId="76" fillId="5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76" fillId="53" borderId="0" applyNumberFormat="0" applyBorder="0" applyAlignment="0" applyProtection="0"/>
    <xf numFmtId="0" fontId="54" fillId="40" borderId="0" applyNumberFormat="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54" fillId="40"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76" fillId="5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51"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77"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4" fillId="37" borderId="0" applyNumberFormat="0" applyBorder="0" applyAlignment="0" applyProtection="0"/>
    <xf numFmtId="0" fontId="54" fillId="37" borderId="0" applyNumberFormat="0" applyBorder="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77" fillId="37"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77" fillId="37" borderId="0" applyNumberFormat="0" applyBorder="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7" fillId="37" borderId="0" applyNumberFormat="0" applyBorder="0" applyAlignment="0" applyProtection="0"/>
    <xf numFmtId="0" fontId="76" fillId="51" borderId="0" applyNumberFormat="0" applyBorder="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6" fillId="51" borderId="0" applyNumberFormat="0" applyBorder="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6" fillId="51" borderId="0" applyNumberFormat="0" applyBorder="0" applyAlignment="0" applyProtection="0"/>
    <xf numFmtId="0" fontId="76" fillId="52"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43" fontId="59" fillId="0" borderId="0" applyFont="0" applyFill="0" applyBorder="0" applyAlignment="0" applyProtection="0"/>
    <xf numFmtId="165" fontId="13" fillId="0" borderId="0" applyFont="0" applyFill="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6" fillId="47"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76" fillId="43" borderId="0" applyNumberFormat="0" applyBorder="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76" fillId="43" borderId="0" applyNumberFormat="0" applyBorder="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76" fillId="43" borderId="0" applyNumberFormat="0" applyBorder="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76" fillId="43"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6" fillId="49"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76" fillId="48" borderId="0" applyNumberFormat="0" applyBorder="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54" fillId="45"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76" fillId="48" borderId="0" applyNumberFormat="0" applyBorder="0" applyAlignment="0" applyProtection="0"/>
    <xf numFmtId="0" fontId="54" fillId="42" borderId="0" applyNumberFormat="0" applyBorder="0" applyAlignment="0" applyProtection="0"/>
    <xf numFmtId="0" fontId="59" fillId="0" borderId="0" applyNumberFormat="0" applyFill="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76" fillId="4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48" borderId="0" applyNumberFormat="0" applyBorder="0" applyAlignment="0" applyProtection="0"/>
    <xf numFmtId="0" fontId="54" fillId="44" borderId="0" applyNumberFormat="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0" fontId="54" fillId="4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76" fillId="53"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4" fillId="42" borderId="0" applyNumberFormat="0" applyBorder="0" applyAlignment="0" applyProtection="0"/>
    <xf numFmtId="0" fontId="76" fillId="5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76" fillId="53" borderId="0" applyNumberFormat="0" applyBorder="0" applyAlignment="0" applyProtection="0"/>
    <xf numFmtId="0" fontId="54" fillId="40" borderId="0" applyNumberFormat="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54" fillId="40"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76" fillId="53"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6" fillId="50"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77"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4" fillId="37" borderId="0" applyNumberFormat="0" applyBorder="0" applyAlignment="0" applyProtection="0"/>
    <xf numFmtId="0" fontId="54" fillId="37" borderId="0" applyNumberFormat="0" applyBorder="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77" fillId="37"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77" fillId="37" borderId="0" applyNumberFormat="0" applyBorder="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7" fillId="37" borderId="0" applyNumberFormat="0" applyBorder="0" applyAlignment="0" applyProtection="0"/>
    <xf numFmtId="0" fontId="76" fillId="51" borderId="0" applyNumberFormat="0" applyBorder="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6" fillId="51" borderId="0" applyNumberFormat="0" applyBorder="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6" fillId="51"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43" fontId="59" fillId="0" borderId="0" applyFont="0" applyFill="0" applyBorder="0" applyAlignment="0" applyProtection="0"/>
    <xf numFmtId="165" fontId="13" fillId="0" borderId="0" applyFont="0" applyFill="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6" fillId="4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76" fillId="43" borderId="0" applyNumberFormat="0" applyBorder="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76" fillId="43" borderId="0" applyNumberFormat="0" applyBorder="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76" fillId="43" borderId="0" applyNumberFormat="0" applyBorder="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76" fillId="43"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6" fillId="48"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54" fillId="45"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43" fontId="13" fillId="0" borderId="0" applyFont="0" applyFill="0" applyBorder="0" applyAlignment="0" applyProtection="0"/>
    <xf numFmtId="0" fontId="54" fillId="42" borderId="0" applyNumberFormat="0" applyBorder="0" applyAlignment="0" applyProtection="0"/>
    <xf numFmtId="0" fontId="59" fillId="0" borderId="0" applyNumberFormat="0" applyFill="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43" fontId="13" fillId="0" borderId="0" applyFont="0" applyFill="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43" fontId="13" fillId="0" borderId="0" applyFont="0" applyFill="0" applyBorder="0" applyAlignment="0" applyProtection="0"/>
    <xf numFmtId="0" fontId="54" fillId="44" borderId="0" applyNumberFormat="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43" fontId="59" fillId="0" borderId="0" applyFon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0" fontId="54" fillId="43" borderId="0" applyNumberFormat="0" applyBorder="0" applyAlignment="0" applyProtection="0"/>
    <xf numFmtId="0" fontId="54" fillId="43"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76" fillId="47"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54" fillId="42" borderId="0" applyNumberFormat="0" applyBorder="0" applyAlignment="0" applyProtection="0"/>
    <xf numFmtId="0" fontId="76" fillId="47"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1" borderId="0" applyNumberFormat="0" applyBorder="0" applyAlignment="0" applyProtection="0"/>
    <xf numFmtId="0" fontId="76" fillId="47" borderId="0" applyNumberFormat="0" applyBorder="0" applyAlignment="0" applyProtection="0"/>
    <xf numFmtId="0" fontId="54" fillId="40" borderId="0" applyNumberFormat="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54" fillId="40" borderId="0" applyNumberFormat="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4" fillId="40" borderId="0" applyNumberFormat="0" applyBorder="0" applyAlignment="0" applyProtection="0"/>
    <xf numFmtId="0" fontId="76" fillId="47"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76" fillId="44"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4" fillId="37" borderId="0" applyNumberFormat="0" applyBorder="0" applyAlignment="0" applyProtection="0"/>
    <xf numFmtId="0" fontId="54" fillId="37" borderId="0" applyNumberFormat="0" applyBorder="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76" fillId="44"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76" fillId="44" borderId="0" applyNumberFormat="0" applyBorder="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7" fillId="37" borderId="0" applyNumberFormat="0" applyBorder="0" applyAlignment="0" applyProtection="0"/>
    <xf numFmtId="0" fontId="76" fillId="50" borderId="0" applyNumberFormat="0" applyBorder="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6" fillId="50" borderId="0" applyNumberFormat="0" applyBorder="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6" fillId="50"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43" fontId="59" fillId="0" borderId="0" applyFont="0" applyFill="0" applyBorder="0" applyAlignment="0" applyProtection="0"/>
    <xf numFmtId="165" fontId="13" fillId="0" borderId="0" applyFont="0" applyFill="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77" fillId="37" borderId="0" applyNumberFormat="0" applyBorder="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77" fillId="37" borderId="0" applyNumberFormat="0" applyBorder="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77" fillId="37" borderId="0" applyNumberFormat="0" applyBorder="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77" fillId="37"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79" fillId="55" borderId="44" applyNumberFormat="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59" fillId="0" borderId="0" applyNumberFormat="0" applyFill="0" applyBorder="0" applyAlignment="0" applyProtection="0"/>
    <xf numFmtId="43" fontId="59" fillId="0" borderId="0" applyFont="0" applyFill="0" applyBorder="0" applyAlignment="0" applyProtection="0"/>
    <xf numFmtId="165" fontId="13" fillId="0" borderId="0" applyFon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93" fontId="13" fillId="0" borderId="0" applyNumberFormat="0" applyFill="0" applyBorder="0" applyAlignment="0" applyProtection="0"/>
    <xf numFmtId="0" fontId="80" fillId="0" borderId="0" applyNumberFormat="0" applyFill="0" applyBorder="0" applyAlignment="0" applyProtection="0"/>
    <xf numFmtId="43" fontId="13" fillId="0" borderId="0" applyFon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43" fontId="13" fillId="0" borderId="0" applyFont="0" applyFill="0" applyBorder="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43" fontId="59" fillId="0" borderId="0" applyFont="0" applyFill="0" applyBorder="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84" fillId="0" borderId="47" applyNumberFormat="0" applyFill="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43" fontId="13" fillId="0" borderId="0" applyFon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6" fillId="44"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43" fontId="13" fillId="0" borderId="0" applyFont="0" applyFill="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43" fontId="13" fillId="0" borderId="0" applyFont="0" applyFill="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43" fontId="13" fillId="0" borderId="0" applyFont="0" applyFill="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43" fontId="59" fillId="0" borderId="0" applyFont="0" applyFill="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3" fontId="13" fillId="0" borderId="0" applyNumberFormat="0" applyFill="0" applyBorder="0" applyAlignment="0" applyProtection="0"/>
    <xf numFmtId="0" fontId="54" fillId="40" borderId="0" applyNumberFormat="0" applyBorder="0" applyAlignment="0" applyProtection="0"/>
    <xf numFmtId="0" fontId="51" fillId="0" borderId="0"/>
    <xf numFmtId="183" fontId="13" fillId="0" borderId="0" applyNumberFormat="0" applyFill="0" applyBorder="0" applyAlignment="0" applyProtection="0"/>
    <xf numFmtId="0" fontId="54" fillId="40" borderId="0" applyNumberFormat="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0" fontId="54" fillId="40" borderId="0" applyNumberFormat="0" applyBorder="0" applyAlignment="0" applyProtection="0"/>
    <xf numFmtId="0" fontId="54" fillId="40" borderId="0" applyNumberFormat="0" applyBorder="0" applyAlignment="0" applyProtection="0"/>
    <xf numFmtId="43" fontId="13" fillId="0" borderId="0" applyFont="0" applyFill="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43" fontId="13" fillId="0" borderId="0" applyFont="0" applyFill="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43" fontId="13" fillId="0" borderId="0" applyFont="0" applyFill="0" applyBorder="0" applyAlignment="0" applyProtection="0"/>
    <xf numFmtId="0" fontId="54" fillId="37" borderId="0" applyNumberFormat="0" applyBorder="0" applyAlignment="0" applyProtection="0"/>
    <xf numFmtId="0" fontId="54" fillId="37" borderId="0" applyNumberFormat="0" applyBorder="0" applyAlignment="0" applyProtection="0"/>
    <xf numFmtId="9" fontId="59" fillId="0" borderId="0" applyFont="0" applyFill="0" applyBorder="0" applyAlignment="0" applyProtection="0"/>
    <xf numFmtId="0" fontId="54" fillId="37" borderId="0" applyNumberFormat="0" applyBorder="0" applyAlignment="0" applyProtection="0"/>
    <xf numFmtId="0" fontId="54" fillId="37" borderId="0" applyNumberFormat="0" applyBorder="0" applyAlignment="0" applyProtection="0"/>
    <xf numFmtId="43" fontId="59" fillId="0" borderId="0" applyFont="0" applyFill="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59"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183" fontId="13" fillId="0" borderId="0" applyNumberFormat="0" applyFill="0" applyBorder="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51" fillId="0" borderId="0"/>
    <xf numFmtId="183" fontId="13" fillId="0" borderId="0" applyNumberFormat="0" applyFill="0" applyBorder="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0" fontId="51" fillId="0" borderId="0"/>
    <xf numFmtId="183" fontId="13" fillId="0" borderId="0" applyNumberForma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183"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8" fillId="54" borderId="43"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0" fontId="79" fillId="55" borderId="44" applyNumberFormat="0" applyAlignment="0" applyProtection="0"/>
    <xf numFmtId="43" fontId="59" fillId="0" borderId="0" applyFont="0" applyFill="0" applyBorder="0" applyAlignment="0" applyProtection="0"/>
    <xf numFmtId="165" fontId="13"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3" fillId="0" borderId="46"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47"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5" fillId="41" borderId="43" applyNumberFormat="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6" fillId="0" borderId="48" applyNumberFormat="0" applyFill="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59" fillId="0" borderId="0" applyNumberFormat="0" applyFill="0" applyBorder="0" applyAlignment="0" applyProtection="0"/>
    <xf numFmtId="0" fontId="3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1"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9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1"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54"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83" fontId="13" fillId="0" borderId="0" applyNumberFormat="0" applyFill="0" applyBorder="0" applyAlignment="0" applyProtection="0"/>
    <xf numFmtId="193" fontId="13" fillId="0" borderId="0" applyNumberFormat="0" applyFill="0" applyBorder="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59" fillId="57" borderId="49" applyNumberFormat="0" applyFon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88" fillId="54" borderId="50" applyNumberFormat="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75" fillId="0" borderId="5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51" fillId="0" borderId="0"/>
    <xf numFmtId="181" fontId="51" fillId="0" borderId="0" applyNumberFormat="0" applyFill="0" applyBorder="0" applyAlignment="0" applyProtection="0"/>
    <xf numFmtId="165" fontId="13" fillId="0" borderId="0" applyFont="0" applyFill="0" applyBorder="0" applyAlignment="0" applyProtection="0"/>
    <xf numFmtId="181" fontId="13"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34" fillId="0" borderId="0"/>
    <xf numFmtId="183" fontId="13" fillId="0" borderId="0" applyNumberFormat="0" applyFill="0" applyBorder="0" applyAlignment="0" applyProtection="0"/>
    <xf numFmtId="183" fontId="51" fillId="0" borderId="0" applyNumberForma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183" fontId="13"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193" fontId="13" fillId="0" borderId="0" applyNumberFormat="0" applyFill="0" applyBorder="0" applyAlignment="0" applyProtection="0"/>
    <xf numFmtId="0" fontId="34"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34" fillId="0" borderId="0"/>
    <xf numFmtId="43" fontId="54" fillId="0" borderId="0" applyFont="0" applyFill="0" applyBorder="0" applyAlignment="0" applyProtection="0"/>
    <xf numFmtId="43" fontId="59"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34" fillId="0" borderId="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51" fillId="0" borderId="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51" fillId="0" borderId="0"/>
    <xf numFmtId="181" fontId="34" fillId="0" borderId="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9" fontId="59" fillId="0" borderId="0" applyFon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91" fillId="0" borderId="0"/>
    <xf numFmtId="0" fontId="91" fillId="0" borderId="0"/>
    <xf numFmtId="0" fontId="19" fillId="0" borderId="0"/>
    <xf numFmtId="43" fontId="19" fillId="0" borderId="0" applyFont="0" applyFill="0" applyBorder="0" applyAlignment="0" applyProtection="0"/>
    <xf numFmtId="0" fontId="13"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0" fontId="51" fillId="0" borderId="0"/>
    <xf numFmtId="0" fontId="51" fillId="0" borderId="0"/>
    <xf numFmtId="192" fontId="51" fillId="0" borderId="0" applyNumberFormat="0" applyFill="0" applyBorder="0" applyAlignment="0" applyProtection="0"/>
    <xf numFmtId="192" fontId="51" fillId="0" borderId="0" applyNumberFormat="0" applyFill="0" applyBorder="0" applyAlignment="0" applyProtection="0"/>
    <xf numFmtId="0" fontId="51" fillId="0" borderId="0"/>
    <xf numFmtId="0" fontId="51" fillId="0" borderId="0"/>
    <xf numFmtId="0" fontId="51" fillId="0" borderId="0"/>
    <xf numFmtId="192" fontId="51" fillId="0" borderId="0" applyNumberFormat="0" applyFill="0" applyBorder="0" applyAlignment="0" applyProtection="0"/>
    <xf numFmtId="192" fontId="51" fillId="0" borderId="0" applyNumberFormat="0" applyFill="0" applyBorder="0" applyAlignment="0" applyProtection="0"/>
    <xf numFmtId="0" fontId="51" fillId="0" borderId="0"/>
    <xf numFmtId="0" fontId="51" fillId="0" borderId="0"/>
    <xf numFmtId="0" fontId="51" fillId="0" borderId="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applyNumberFormat="0" applyFill="0" applyBorder="0" applyAlignment="0" applyProtection="0"/>
    <xf numFmtId="0" fontId="51" fillId="0" borderId="0"/>
    <xf numFmtId="0" fontId="51" fillId="0" borderId="0"/>
    <xf numFmtId="0" fontId="51" fillId="0" borderId="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0" fontId="51" fillId="0" borderId="0"/>
    <xf numFmtId="181" fontId="51" fillId="0" borderId="0" applyNumberFormat="0" applyFill="0" applyBorder="0" applyAlignment="0" applyProtection="0"/>
    <xf numFmtId="181" fontId="51" fillId="0" borderId="0" applyNumberForma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183" fontId="51" fillId="0" borderId="0" applyNumberFormat="0" applyFill="0" applyBorder="0" applyAlignment="0" applyProtection="0"/>
    <xf numFmtId="183" fontId="51" fillId="0" borderId="0" applyNumberFormat="0" applyFill="0" applyBorder="0" applyAlignment="0" applyProtection="0"/>
    <xf numFmtId="192" fontId="51" fillId="0" borderId="0" applyNumberFormat="0" applyFill="0" applyBorder="0" applyAlignment="0" applyProtection="0"/>
    <xf numFmtId="192"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93" fontId="5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1" fontId="51" fillId="0" borderId="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xf numFmtId="181" fontId="5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51" fillId="0" borderId="0"/>
    <xf numFmtId="0" fontId="51" fillId="0" borderId="0"/>
    <xf numFmtId="0" fontId="51" fillId="0" borderId="0"/>
    <xf numFmtId="0" fontId="51" fillId="0" borderId="0"/>
    <xf numFmtId="9" fontId="13" fillId="0" borderId="0" applyFont="0" applyFill="0" applyBorder="0" applyAlignment="0" applyProtection="0"/>
    <xf numFmtId="0" fontId="13" fillId="0" borderId="0"/>
    <xf numFmtId="0" fontId="51" fillId="0" borderId="0"/>
    <xf numFmtId="0" fontId="51" fillId="0" borderId="0"/>
    <xf numFmtId="0" fontId="13" fillId="0" borderId="0"/>
    <xf numFmtId="0" fontId="13" fillId="57" borderId="49" applyNumberFormat="0" applyFont="0" applyAlignment="0" applyProtection="0"/>
    <xf numFmtId="0" fontId="51" fillId="0" borderId="0"/>
    <xf numFmtId="0" fontId="51" fillId="0" borderId="0"/>
    <xf numFmtId="0" fontId="51" fillId="0" borderId="0"/>
    <xf numFmtId="0" fontId="13" fillId="0" borderId="0" applyNumberFormat="0" applyFill="0" applyBorder="0" applyAlignment="0" applyProtection="0"/>
    <xf numFmtId="0" fontId="13"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7" fontId="13" fillId="0" borderId="0" applyFont="0" applyFill="0" applyBorder="0" applyAlignment="0" applyProtection="0"/>
    <xf numFmtId="187" fontId="51" fillId="0" borderId="0" applyFont="0" applyFill="0" applyBorder="0" applyAlignment="0" applyProtection="0"/>
    <xf numFmtId="0" fontId="51" fillId="0" borderId="0"/>
    <xf numFmtId="0" fontId="51" fillId="0" borderId="0"/>
    <xf numFmtId="187" fontId="51" fillId="0" borderId="0" applyFont="0" applyFill="0" applyBorder="0" applyAlignment="0" applyProtection="0"/>
  </cellStyleXfs>
  <cellXfs count="713">
    <xf numFmtId="0" fontId="0" fillId="0" borderId="0" xfId="0" applyNumberFormat="1" applyFont="1" applyFill="1" applyBorder="1" applyAlignment="1"/>
    <xf numFmtId="49" fontId="3" fillId="2" borderId="1" xfId="0" applyNumberFormat="1" applyFont="1" applyFill="1" applyBorder="1" applyAlignment="1">
      <alignment horizontal="center"/>
    </xf>
    <xf numFmtId="49" fontId="4" fillId="2" borderId="1" xfId="0" applyNumberFormat="1" applyFont="1" applyFill="1" applyBorder="1" applyAlignment="1">
      <alignment horizontal="left"/>
    </xf>
    <xf numFmtId="0" fontId="0" fillId="0" borderId="0" xfId="0"/>
    <xf numFmtId="0" fontId="5" fillId="2" borderId="0" xfId="0" applyFont="1" applyFill="1" applyAlignment="1">
      <alignment vertical="center"/>
    </xf>
    <xf numFmtId="49" fontId="2" fillId="2" borderId="1" xfId="0" applyNumberFormat="1" applyFont="1" applyFill="1" applyBorder="1" applyAlignment="1">
      <alignment horizontal="center" vertical="center"/>
    </xf>
    <xf numFmtId="164" fontId="6" fillId="2" borderId="1" xfId="0" applyNumberFormat="1" applyFont="1" applyFill="1" applyBorder="1" applyAlignment="1">
      <alignment horizontal="right"/>
    </xf>
    <xf numFmtId="49" fontId="2"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4" fillId="2" borderId="1" xfId="0" applyFont="1" applyFill="1" applyBorder="1" applyAlignment="1">
      <alignment horizontal="right"/>
    </xf>
    <xf numFmtId="49" fontId="4" fillId="2" borderId="1" xfId="0" applyNumberFormat="1" applyFont="1" applyFill="1" applyBorder="1" applyAlignment="1">
      <alignment horizontal="left" wrapText="1"/>
    </xf>
    <xf numFmtId="165" fontId="4" fillId="2" borderId="1" xfId="0" applyNumberFormat="1" applyFont="1" applyFill="1" applyBorder="1" applyAlignment="1">
      <alignment horizontal="right"/>
    </xf>
    <xf numFmtId="0" fontId="8"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49" fontId="4" fillId="2" borderId="1" xfId="0" applyNumberFormat="1" applyFont="1" applyFill="1" applyBorder="1" applyAlignment="1">
      <alignment horizontal="left" vertical="center" wrapText="1"/>
    </xf>
    <xf numFmtId="167" fontId="4" fillId="2" borderId="1" xfId="0" applyNumberFormat="1" applyFont="1" applyFill="1" applyBorder="1" applyAlignment="1">
      <alignment horizontal="right" vertical="center"/>
    </xf>
    <xf numFmtId="49" fontId="2" fillId="2" borderId="1" xfId="0" applyNumberFormat="1" applyFont="1" applyFill="1" applyBorder="1" applyAlignment="1">
      <alignment horizontal="center" wrapText="1"/>
    </xf>
    <xf numFmtId="49" fontId="2" fillId="2" borderId="1" xfId="0" applyNumberFormat="1" applyFont="1" applyFill="1" applyBorder="1" applyAlignment="1">
      <alignment horizontal="center"/>
    </xf>
    <xf numFmtId="164" fontId="4" fillId="2" borderId="1" xfId="0" applyNumberFormat="1" applyFont="1" applyFill="1" applyBorder="1" applyAlignment="1">
      <alignment horizontal="right"/>
    </xf>
    <xf numFmtId="168" fontId="4" fillId="2" borderId="1" xfId="0" applyNumberFormat="1" applyFont="1" applyFill="1" applyBorder="1" applyAlignment="1">
      <alignment horizontal="right"/>
    </xf>
    <xf numFmtId="49" fontId="8" fillId="2" borderId="1" xfId="0" applyNumberFormat="1" applyFont="1" applyFill="1" applyBorder="1" applyAlignment="1">
      <alignment horizontal="center" wrapText="1"/>
    </xf>
    <xf numFmtId="49" fontId="6" fillId="2" borderId="1" xfId="0" applyNumberFormat="1" applyFont="1" applyFill="1" applyBorder="1" applyAlignment="1">
      <alignment horizontal="left"/>
    </xf>
    <xf numFmtId="0" fontId="6" fillId="2" borderId="1" xfId="0" applyFont="1" applyFill="1" applyBorder="1" applyAlignment="1">
      <alignment horizontal="right"/>
    </xf>
    <xf numFmtId="1" fontId="4" fillId="2" borderId="1" xfId="0" applyNumberFormat="1" applyFont="1" applyFill="1" applyBorder="1" applyAlignment="1">
      <alignment horizontal="right"/>
    </xf>
    <xf numFmtId="3" fontId="4" fillId="2" borderId="1" xfId="0" applyNumberFormat="1" applyFont="1" applyFill="1" applyBorder="1" applyAlignment="1">
      <alignment horizontal="right"/>
    </xf>
    <xf numFmtId="49" fontId="3"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right"/>
    </xf>
    <xf numFmtId="49" fontId="4" fillId="2" borderId="1" xfId="0" applyNumberFormat="1" applyFont="1" applyFill="1" applyBorder="1" applyAlignment="1">
      <alignment horizontal="left" vertical="center"/>
    </xf>
    <xf numFmtId="166" fontId="4" fillId="2" borderId="1" xfId="0" applyNumberFormat="1" applyFont="1" applyFill="1" applyBorder="1" applyAlignment="1">
      <alignment horizontal="right"/>
    </xf>
    <xf numFmtId="169" fontId="4" fillId="2" borderId="1" xfId="0" applyNumberFormat="1" applyFont="1" applyFill="1" applyBorder="1" applyAlignment="1">
      <alignment horizontal="right"/>
    </xf>
    <xf numFmtId="170" fontId="4" fillId="2" borderId="1" xfId="0" applyNumberFormat="1" applyFont="1" applyFill="1" applyBorder="1" applyAlignment="1">
      <alignment horizontal="right"/>
    </xf>
    <xf numFmtId="49" fontId="2" fillId="2" borderId="1" xfId="0" applyNumberFormat="1" applyFont="1" applyFill="1" applyBorder="1" applyAlignment="1">
      <alignment horizontal="right"/>
    </xf>
    <xf numFmtId="49" fontId="2" fillId="2" borderId="1" xfId="0" applyNumberFormat="1" applyFont="1" applyFill="1" applyBorder="1" applyAlignment="1">
      <alignment horizontal="left"/>
    </xf>
    <xf numFmtId="171" fontId="4" fillId="2" borderId="1" xfId="0" applyNumberFormat="1" applyFont="1" applyFill="1" applyBorder="1" applyAlignment="1">
      <alignment horizontal="right"/>
    </xf>
    <xf numFmtId="49" fontId="3" fillId="2" borderId="1" xfId="0" applyNumberFormat="1" applyFont="1" applyFill="1" applyBorder="1" applyAlignment="1">
      <alignment horizontal="left"/>
    </xf>
    <xf numFmtId="170" fontId="6" fillId="2" borderId="1" xfId="0" applyNumberFormat="1" applyFont="1" applyFill="1" applyBorder="1" applyAlignment="1">
      <alignment horizontal="right"/>
    </xf>
    <xf numFmtId="49" fontId="3" fillId="2" borderId="1" xfId="0" applyNumberFormat="1" applyFont="1" applyFill="1" applyBorder="1" applyAlignment="1">
      <alignment horizontal="center" vertical="center" wrapText="1"/>
    </xf>
    <xf numFmtId="171" fontId="6" fillId="2" borderId="1" xfId="0" applyNumberFormat="1" applyFont="1" applyFill="1" applyBorder="1" applyAlignment="1">
      <alignment horizontal="right"/>
    </xf>
    <xf numFmtId="172" fontId="4" fillId="2" borderId="1" xfId="0" applyNumberFormat="1" applyFont="1" applyFill="1" applyBorder="1" applyAlignment="1">
      <alignment horizontal="right"/>
    </xf>
    <xf numFmtId="167" fontId="4" fillId="2" borderId="1" xfId="0" applyNumberFormat="1" applyFont="1" applyFill="1" applyBorder="1" applyAlignment="1">
      <alignment horizontal="right"/>
    </xf>
    <xf numFmtId="1" fontId="3" fillId="2" borderId="1" xfId="0" applyNumberFormat="1" applyFont="1" applyFill="1" applyBorder="1" applyAlignment="1">
      <alignment horizontal="right"/>
    </xf>
    <xf numFmtId="0" fontId="3" fillId="2" borderId="1" xfId="0" applyFont="1" applyFill="1" applyBorder="1" applyAlignment="1">
      <alignment horizontal="right"/>
    </xf>
    <xf numFmtId="169" fontId="3" fillId="2" borderId="1" xfId="0" applyNumberFormat="1" applyFont="1" applyFill="1" applyBorder="1" applyAlignment="1">
      <alignment horizontal="right"/>
    </xf>
    <xf numFmtId="164" fontId="4" fillId="2" borderId="1" xfId="0" applyNumberFormat="1" applyFont="1" applyFill="1" applyBorder="1" applyAlignment="1">
      <alignment horizontal="right" vertical="center"/>
    </xf>
    <xf numFmtId="170" fontId="4" fillId="2" borderId="1" xfId="0" applyNumberFormat="1" applyFont="1" applyFill="1" applyBorder="1" applyAlignment="1">
      <alignment horizontal="right" vertical="center"/>
    </xf>
    <xf numFmtId="172" fontId="4" fillId="2" borderId="1" xfId="0" applyNumberFormat="1" applyFont="1" applyFill="1" applyBorder="1" applyAlignment="1">
      <alignment horizontal="right" vertic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left" vertical="center"/>
    </xf>
    <xf numFmtId="164" fontId="6" fillId="2" borderId="1" xfId="0" applyNumberFormat="1" applyFont="1" applyFill="1" applyBorder="1" applyAlignment="1">
      <alignment horizontal="left" vertical="center"/>
    </xf>
    <xf numFmtId="170"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173" fontId="4" fillId="2" borderId="1" xfId="0" applyNumberFormat="1" applyFont="1" applyFill="1" applyBorder="1" applyAlignment="1">
      <alignment horizontal="right"/>
    </xf>
    <xf numFmtId="174" fontId="4" fillId="2" borderId="1" xfId="0" applyNumberFormat="1" applyFont="1" applyFill="1" applyBorder="1" applyAlignment="1">
      <alignment horizontal="right"/>
    </xf>
    <xf numFmtId="175" fontId="4" fillId="2" borderId="1" xfId="0" applyNumberFormat="1" applyFont="1" applyFill="1" applyBorder="1" applyAlignment="1">
      <alignment horizontal="right"/>
    </xf>
    <xf numFmtId="176" fontId="4" fillId="2" borderId="1" xfId="0" applyNumberFormat="1" applyFont="1" applyFill="1" applyBorder="1" applyAlignment="1">
      <alignment horizontal="right"/>
    </xf>
    <xf numFmtId="177" fontId="4" fillId="2" borderId="1" xfId="0" applyNumberFormat="1" applyFont="1" applyFill="1" applyBorder="1" applyAlignment="1">
      <alignment horizontal="right"/>
    </xf>
    <xf numFmtId="49" fontId="6" fillId="2" borderId="1" xfId="0" applyNumberFormat="1" applyFont="1" applyFill="1" applyBorder="1" applyAlignment="1">
      <alignment horizontal="left" vertical="center" wrapText="1"/>
    </xf>
    <xf numFmtId="165" fontId="6" fillId="2" borderId="1" xfId="0" applyNumberFormat="1" applyFont="1" applyFill="1" applyBorder="1" applyAlignment="1">
      <alignment horizontal="right" vertical="center" wrapText="1"/>
    </xf>
    <xf numFmtId="178" fontId="6" fillId="2" borderId="1" xfId="0" applyNumberFormat="1" applyFont="1" applyFill="1" applyBorder="1" applyAlignment="1">
      <alignment horizontal="right" vertical="center" wrapText="1"/>
    </xf>
    <xf numFmtId="167" fontId="6" fillId="2" borderId="1" xfId="0" applyNumberFormat="1" applyFont="1" applyFill="1" applyBorder="1" applyAlignment="1">
      <alignment horizontal="right" vertical="center" wrapText="1"/>
    </xf>
    <xf numFmtId="179" fontId="4" fillId="2" borderId="1" xfId="0" applyNumberFormat="1" applyFont="1" applyFill="1" applyBorder="1" applyAlignment="1">
      <alignment horizontal="right"/>
    </xf>
    <xf numFmtId="49" fontId="2" fillId="2" borderId="1" xfId="0" applyNumberFormat="1" applyFont="1" applyFill="1" applyBorder="1" applyAlignment="1">
      <alignment vertical="center"/>
    </xf>
    <xf numFmtId="0" fontId="8"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78" fontId="4" fillId="2" borderId="1" xfId="0" applyNumberFormat="1" applyFont="1" applyFill="1" applyBorder="1" applyAlignment="1">
      <alignment horizontal="right"/>
    </xf>
    <xf numFmtId="172" fontId="4" fillId="2" borderId="0" xfId="0" applyNumberFormat="1" applyFont="1" applyFill="1" applyBorder="1" applyAlignment="1">
      <alignment horizontal="right"/>
    </xf>
    <xf numFmtId="164" fontId="4" fillId="2" borderId="6" xfId="0" applyNumberFormat="1" applyFont="1" applyFill="1" applyBorder="1" applyAlignment="1">
      <alignment horizontal="right"/>
    </xf>
    <xf numFmtId="49" fontId="4" fillId="2" borderId="4" xfId="0" applyNumberFormat="1" applyFont="1" applyFill="1" applyBorder="1" applyAlignment="1">
      <alignment horizontal="left"/>
    </xf>
    <xf numFmtId="164" fontId="4" fillId="2" borderId="4" xfId="0" applyNumberFormat="1" applyFont="1" applyFill="1" applyBorder="1" applyAlignment="1">
      <alignment horizontal="right"/>
    </xf>
    <xf numFmtId="49" fontId="4" fillId="2" borderId="7" xfId="0" applyNumberFormat="1" applyFont="1" applyFill="1" applyBorder="1" applyAlignment="1">
      <alignment horizontal="left"/>
    </xf>
    <xf numFmtId="0" fontId="0" fillId="0" borderId="7" xfId="0" applyBorder="1"/>
    <xf numFmtId="164" fontId="4" fillId="2" borderId="7" xfId="0" applyNumberFormat="1" applyFont="1" applyFill="1" applyBorder="1" applyAlignment="1">
      <alignment horizontal="right"/>
    </xf>
    <xf numFmtId="49" fontId="14" fillId="2" borderId="7" xfId="0" applyNumberFormat="1" applyFont="1" applyFill="1" applyBorder="1" applyAlignment="1">
      <alignment horizontal="left" vertical="top"/>
    </xf>
    <xf numFmtId="0" fontId="15" fillId="0" borderId="0" xfId="0" applyNumberFormat="1" applyFont="1" applyFill="1" applyBorder="1" applyAlignment="1"/>
    <xf numFmtId="49" fontId="14" fillId="2" borderId="7" xfId="0" applyNumberFormat="1" applyFont="1" applyFill="1" applyBorder="1" applyAlignment="1">
      <alignment horizontal="center"/>
    </xf>
    <xf numFmtId="0" fontId="16" fillId="2" borderId="0" xfId="0" applyFont="1" applyFill="1" applyAlignment="1">
      <alignment vertical="center"/>
    </xf>
    <xf numFmtId="0" fontId="16" fillId="2" borderId="7" xfId="0" applyFont="1" applyFill="1" applyBorder="1" applyAlignment="1">
      <alignment vertical="center"/>
    </xf>
    <xf numFmtId="0" fontId="16" fillId="2" borderId="7" xfId="0" applyFont="1" applyFill="1" applyBorder="1" applyAlignment="1">
      <alignment horizontal="left" vertical="center" wrapText="1"/>
    </xf>
    <xf numFmtId="0" fontId="19" fillId="0" borderId="18" xfId="0" applyFont="1" applyBorder="1" applyAlignment="1"/>
    <xf numFmtId="180" fontId="17" fillId="0" borderId="7" xfId="0" applyNumberFormat="1" applyFont="1" applyFill="1" applyBorder="1" applyAlignment="1">
      <alignment horizontal="center"/>
    </xf>
    <xf numFmtId="180" fontId="18" fillId="0" borderId="7" xfId="0" applyNumberFormat="1" applyFont="1" applyFill="1" applyBorder="1" applyAlignment="1">
      <alignment horizontal="center"/>
    </xf>
    <xf numFmtId="1" fontId="17" fillId="0" borderId="7" xfId="0" applyNumberFormat="1" applyFont="1" applyFill="1" applyBorder="1" applyAlignment="1">
      <alignment horizontal="center"/>
    </xf>
    <xf numFmtId="0" fontId="20" fillId="0" borderId="7" xfId="0" applyFont="1" applyFill="1" applyBorder="1" applyAlignment="1">
      <alignment horizontal="center"/>
    </xf>
    <xf numFmtId="0" fontId="0" fillId="0" borderId="7" xfId="0" applyFont="1" applyBorder="1" applyAlignment="1">
      <alignment horizontal="center"/>
    </xf>
    <xf numFmtId="0" fontId="13" fillId="0" borderId="7" xfId="0" applyFont="1" applyBorder="1" applyAlignment="1">
      <alignment horizontal="center" vertical="center"/>
    </xf>
    <xf numFmtId="165" fontId="13" fillId="0" borderId="7" xfId="0" applyNumberFormat="1" applyFont="1" applyBorder="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left" vertical="top"/>
    </xf>
    <xf numFmtId="0" fontId="23" fillId="0" borderId="0" xfId="0" applyNumberFormat="1" applyFont="1" applyFill="1" applyBorder="1" applyAlignment="1"/>
    <xf numFmtId="0" fontId="25" fillId="0" borderId="0" xfId="0" applyFont="1" applyFill="1" applyAlignment="1">
      <alignment vertical="center"/>
    </xf>
    <xf numFmtId="49" fontId="22" fillId="0" borderId="7" xfId="0" applyNumberFormat="1" applyFont="1" applyFill="1" applyBorder="1" applyAlignment="1">
      <alignment vertical="center"/>
    </xf>
    <xf numFmtId="49" fontId="22" fillId="0" borderId="7" xfId="0" applyNumberFormat="1" applyFont="1" applyFill="1" applyBorder="1" applyAlignment="1">
      <alignment horizontal="center" vertical="center" wrapText="1"/>
    </xf>
    <xf numFmtId="49" fontId="22" fillId="0" borderId="7" xfId="0" applyNumberFormat="1" applyFont="1" applyFill="1" applyBorder="1" applyAlignment="1">
      <alignment horizontal="left" vertical="center"/>
    </xf>
    <xf numFmtId="164" fontId="22" fillId="0" borderId="7" xfId="0" applyNumberFormat="1" applyFont="1" applyFill="1" applyBorder="1" applyAlignment="1">
      <alignment horizontal="right"/>
    </xf>
    <xf numFmtId="0" fontId="22" fillId="0" borderId="7" xfId="0" applyFont="1" applyFill="1" applyBorder="1" applyAlignment="1">
      <alignment horizontal="right"/>
    </xf>
    <xf numFmtId="168" fontId="22" fillId="0" borderId="7" xfId="0" applyNumberFormat="1" applyFont="1" applyFill="1" applyBorder="1" applyAlignment="1">
      <alignment horizontal="right"/>
    </xf>
    <xf numFmtId="164" fontId="22" fillId="2" borderId="7" xfId="0" applyNumberFormat="1" applyFont="1" applyFill="1" applyBorder="1" applyAlignment="1">
      <alignment horizontal="right"/>
    </xf>
    <xf numFmtId="168" fontId="22" fillId="2" borderId="7" xfId="0" applyNumberFormat="1" applyFont="1" applyFill="1" applyBorder="1" applyAlignment="1">
      <alignment horizontal="right"/>
    </xf>
    <xf numFmtId="0" fontId="26" fillId="0" borderId="0" xfId="0" applyFont="1" applyFill="1" applyAlignment="1">
      <alignment vertical="center"/>
    </xf>
    <xf numFmtId="164" fontId="22" fillId="0" borderId="0" xfId="0" applyNumberFormat="1" applyFont="1" applyFill="1" applyAlignment="1">
      <alignment vertical="center"/>
    </xf>
    <xf numFmtId="0" fontId="22" fillId="0" borderId="0" xfId="0" applyFont="1" applyFill="1" applyAlignment="1">
      <alignment vertical="center"/>
    </xf>
    <xf numFmtId="49" fontId="27" fillId="0" borderId="7" xfId="0" applyNumberFormat="1" applyFont="1" applyFill="1" applyBorder="1" applyAlignment="1">
      <alignment horizontal="left" vertical="center"/>
    </xf>
    <xf numFmtId="164" fontId="27" fillId="0" borderId="7" xfId="0" applyNumberFormat="1" applyFont="1" applyFill="1" applyBorder="1" applyAlignment="1">
      <alignment horizontal="right"/>
    </xf>
    <xf numFmtId="0" fontId="27" fillId="0" borderId="7" xfId="0" applyFont="1" applyFill="1" applyBorder="1" applyAlignment="1">
      <alignment horizontal="right"/>
    </xf>
    <xf numFmtId="168" fontId="27" fillId="0" borderId="7" xfId="0" applyNumberFormat="1" applyFont="1" applyFill="1" applyBorder="1" applyAlignment="1">
      <alignment horizontal="right"/>
    </xf>
    <xf numFmtId="164" fontId="27" fillId="2" borderId="7" xfId="0" applyNumberFormat="1" applyFont="1" applyFill="1" applyBorder="1" applyAlignment="1">
      <alignment horizontal="right"/>
    </xf>
    <xf numFmtId="168" fontId="27" fillId="2" borderId="7" xfId="0" applyNumberFormat="1" applyFont="1" applyFill="1" applyBorder="1" applyAlignment="1">
      <alignment horizontal="right"/>
    </xf>
    <xf numFmtId="181" fontId="27" fillId="0" borderId="7" xfId="0" applyNumberFormat="1" applyFont="1" applyFill="1" applyBorder="1" applyAlignment="1">
      <alignment horizontal="left" vertical="center"/>
    </xf>
    <xf numFmtId="181" fontId="25" fillId="2" borderId="0" xfId="0" applyNumberFormat="1" applyFont="1" applyFill="1" applyBorder="1" applyAlignment="1">
      <alignment horizontal="left" vertical="center"/>
    </xf>
    <xf numFmtId="0" fontId="27" fillId="2" borderId="0" xfId="0" applyFont="1" applyFill="1" applyBorder="1" applyAlignment="1">
      <alignment horizontal="right"/>
    </xf>
    <xf numFmtId="168" fontId="27" fillId="2" borderId="0" xfId="0" applyNumberFormat="1" applyFont="1" applyFill="1" applyBorder="1" applyAlignment="1">
      <alignment horizontal="right"/>
    </xf>
    <xf numFmtId="0" fontId="27" fillId="2" borderId="0" xfId="0" applyFont="1" applyFill="1" applyAlignment="1">
      <alignment vertical="center"/>
    </xf>
    <xf numFmtId="0" fontId="29" fillId="2" borderId="0" xfId="0" applyFont="1" applyFill="1" applyAlignment="1">
      <alignment vertical="center"/>
    </xf>
    <xf numFmtId="168" fontId="23" fillId="0" borderId="0" xfId="0" applyNumberFormat="1" applyFont="1" applyFill="1" applyBorder="1" applyAlignment="1"/>
    <xf numFmtId="49" fontId="22" fillId="2" borderId="7" xfId="0" applyNumberFormat="1" applyFont="1" applyFill="1" applyBorder="1" applyAlignment="1">
      <alignment horizontal="center" vertical="center"/>
    </xf>
    <xf numFmtId="49" fontId="22" fillId="2" borderId="7" xfId="0" applyNumberFormat="1"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49" fontId="22" fillId="2" borderId="7" xfId="0" applyNumberFormat="1" applyFont="1" applyFill="1" applyBorder="1" applyAlignment="1">
      <alignment horizontal="left" vertical="center"/>
    </xf>
    <xf numFmtId="164" fontId="27" fillId="2" borderId="7" xfId="0" applyNumberFormat="1" applyFont="1" applyFill="1" applyBorder="1" applyAlignment="1">
      <alignment horizontal="right" vertical="center"/>
    </xf>
    <xf numFmtId="168" fontId="27" fillId="2" borderId="7" xfId="0" applyNumberFormat="1" applyFont="1" applyFill="1" applyBorder="1" applyAlignment="1">
      <alignment horizontal="right" vertical="center"/>
    </xf>
    <xf numFmtId="49" fontId="27" fillId="0" borderId="1" xfId="0" applyNumberFormat="1" applyFont="1" applyFill="1" applyBorder="1" applyAlignment="1">
      <alignment horizontal="left" vertical="center"/>
    </xf>
    <xf numFmtId="182" fontId="30" fillId="0" borderId="7" xfId="1" applyNumberFormat="1" applyFont="1" applyFill="1" applyBorder="1"/>
    <xf numFmtId="181" fontId="27" fillId="0" borderId="1" xfId="0" applyNumberFormat="1" applyFont="1" applyFill="1" applyBorder="1" applyAlignment="1">
      <alignment horizontal="left" vertical="center"/>
    </xf>
    <xf numFmtId="49" fontId="28" fillId="2" borderId="0" xfId="0" applyNumberFormat="1" applyFont="1" applyFill="1" applyAlignment="1">
      <alignment horizontal="left" vertical="center"/>
    </xf>
    <xf numFmtId="49" fontId="28" fillId="2" borderId="0" xfId="0" applyNumberFormat="1" applyFont="1" applyFill="1" applyAlignment="1">
      <alignment wrapText="1"/>
    </xf>
    <xf numFmtId="0" fontId="31" fillId="0" borderId="7" xfId="0" applyNumberFormat="1" applyFont="1" applyFill="1" applyBorder="1" applyAlignment="1">
      <alignment vertical="center" wrapText="1"/>
    </xf>
    <xf numFmtId="0" fontId="31" fillId="0" borderId="7" xfId="0" applyNumberFormat="1" applyFont="1" applyFill="1" applyBorder="1" applyAlignment="1">
      <alignment horizontal="right" vertical="center" wrapText="1"/>
    </xf>
    <xf numFmtId="182" fontId="31" fillId="0" borderId="7" xfId="1" applyNumberFormat="1" applyFont="1" applyFill="1" applyBorder="1" applyAlignment="1">
      <alignment horizontal="right" vertical="center" wrapText="1"/>
    </xf>
    <xf numFmtId="49" fontId="22" fillId="2" borderId="7" xfId="0" applyNumberFormat="1" applyFont="1" applyFill="1" applyBorder="1" applyAlignment="1">
      <alignment horizontal="left"/>
    </xf>
    <xf numFmtId="182" fontId="22" fillId="2" borderId="7" xfId="1" applyNumberFormat="1" applyFont="1" applyFill="1" applyBorder="1" applyAlignment="1">
      <alignment horizontal="right"/>
    </xf>
    <xf numFmtId="0" fontId="22" fillId="2" borderId="0" xfId="0" applyFont="1" applyFill="1" applyAlignment="1">
      <alignment vertical="center"/>
    </xf>
    <xf numFmtId="0" fontId="25" fillId="2" borderId="0" xfId="0" applyFont="1" applyFill="1" applyAlignment="1">
      <alignment vertical="center"/>
    </xf>
    <xf numFmtId="49" fontId="22" fillId="2" borderId="1" xfId="0" applyNumberFormat="1" applyFont="1" applyFill="1" applyBorder="1" applyAlignment="1">
      <alignment horizontal="center" vertical="center" wrapText="1"/>
    </xf>
    <xf numFmtId="49" fontId="22" fillId="2" borderId="1" xfId="0" applyNumberFormat="1" applyFont="1" applyFill="1" applyBorder="1" applyAlignment="1">
      <alignment horizontal="left" vertical="center"/>
    </xf>
    <xf numFmtId="1" fontId="22" fillId="2" borderId="1" xfId="0" applyNumberFormat="1" applyFont="1" applyFill="1" applyBorder="1" applyAlignment="1">
      <alignment horizontal="right"/>
    </xf>
    <xf numFmtId="164" fontId="22" fillId="2" borderId="1" xfId="0" applyNumberFormat="1" applyFont="1" applyFill="1" applyBorder="1" applyAlignment="1">
      <alignment horizontal="right"/>
    </xf>
    <xf numFmtId="0" fontId="22" fillId="2" borderId="1" xfId="0" applyFont="1" applyFill="1" applyBorder="1" applyAlignment="1">
      <alignment horizontal="right"/>
    </xf>
    <xf numFmtId="0" fontId="26" fillId="2" borderId="0" xfId="0" applyFont="1" applyFill="1" applyAlignment="1">
      <alignment vertical="center"/>
    </xf>
    <xf numFmtId="1" fontId="27" fillId="2" borderId="1" xfId="0" applyNumberFormat="1" applyFont="1" applyFill="1" applyBorder="1" applyAlignment="1">
      <alignment horizontal="right"/>
    </xf>
    <xf numFmtId="164" fontId="27" fillId="2" borderId="1" xfId="0" applyNumberFormat="1" applyFont="1" applyFill="1" applyBorder="1" applyAlignment="1">
      <alignment horizontal="right"/>
    </xf>
    <xf numFmtId="164" fontId="23" fillId="0" borderId="0" xfId="0" applyNumberFormat="1" applyFont="1" applyFill="1" applyBorder="1" applyAlignment="1"/>
    <xf numFmtId="3" fontId="27" fillId="2" borderId="1" xfId="0" applyNumberFormat="1" applyFont="1" applyFill="1" applyBorder="1" applyAlignment="1">
      <alignment horizontal="right" vertical="center"/>
    </xf>
    <xf numFmtId="49" fontId="2" fillId="2" borderId="0" xfId="0" applyNumberFormat="1" applyFont="1" applyFill="1" applyAlignment="1"/>
    <xf numFmtId="49" fontId="10" fillId="2" borderId="0" xfId="0" applyNumberFormat="1" applyFont="1" applyFill="1" applyAlignment="1"/>
    <xf numFmtId="49" fontId="2" fillId="2" borderId="0" xfId="0" applyNumberFormat="1" applyFont="1" applyFill="1" applyAlignment="1">
      <alignment vertical="top"/>
    </xf>
    <xf numFmtId="1" fontId="6" fillId="2" borderId="1" xfId="0" applyNumberFormat="1" applyFont="1" applyFill="1" applyBorder="1" applyAlignment="1">
      <alignment horizontal="right" vertical="center" wrapText="1"/>
    </xf>
    <xf numFmtId="172" fontId="6" fillId="2" borderId="1" xfId="0" applyNumberFormat="1" applyFont="1" applyFill="1" applyBorder="1" applyAlignment="1">
      <alignment horizontal="right" vertical="center" wrapText="1"/>
    </xf>
    <xf numFmtId="49" fontId="33" fillId="0" borderId="0" xfId="0" applyNumberFormat="1" applyFont="1" applyFill="1"/>
    <xf numFmtId="0" fontId="33" fillId="0" borderId="0" xfId="0" applyFont="1" applyFill="1"/>
    <xf numFmtId="3" fontId="33" fillId="0" borderId="0" xfId="0" applyNumberFormat="1" applyFont="1" applyFill="1"/>
    <xf numFmtId="0" fontId="36" fillId="0" borderId="0" xfId="0" applyFont="1" applyFill="1"/>
    <xf numFmtId="0" fontId="35" fillId="0" borderId="36" xfId="2" applyFont="1" applyFill="1" applyBorder="1" applyAlignment="1">
      <alignment horizontal="center" vertical="center" wrapText="1"/>
    </xf>
    <xf numFmtId="0" fontId="35" fillId="0" borderId="36" xfId="2" applyFont="1" applyFill="1" applyBorder="1" applyAlignment="1">
      <alignment horizontal="center" vertical="center"/>
    </xf>
    <xf numFmtId="0" fontId="35" fillId="0" borderId="36" xfId="2" applyFont="1" applyFill="1" applyBorder="1" applyAlignment="1">
      <alignment vertical="center"/>
    </xf>
    <xf numFmtId="3" fontId="35" fillId="0" borderId="36" xfId="2" applyNumberFormat="1" applyFont="1" applyFill="1" applyBorder="1" applyAlignment="1">
      <alignment vertical="center"/>
    </xf>
    <xf numFmtId="0" fontId="37" fillId="0" borderId="36" xfId="2" applyFont="1" applyFill="1" applyBorder="1" applyAlignment="1">
      <alignment horizontal="center" vertical="center"/>
    </xf>
    <xf numFmtId="0" fontId="37" fillId="0" borderId="36" xfId="2" applyFont="1" applyFill="1" applyBorder="1" applyAlignment="1">
      <alignment vertical="center"/>
    </xf>
    <xf numFmtId="3" fontId="29" fillId="0" borderId="1" xfId="0" applyNumberFormat="1" applyFont="1" applyFill="1" applyBorder="1" applyAlignment="1">
      <alignment horizontal="right"/>
    </xf>
    <xf numFmtId="0" fontId="38" fillId="0" borderId="0" xfId="0" applyFont="1" applyFill="1"/>
    <xf numFmtId="0" fontId="37" fillId="0" borderId="36" xfId="2" applyFont="1" applyFill="1" applyBorder="1" applyAlignment="1">
      <alignment horizontal="left" vertical="center"/>
    </xf>
    <xf numFmtId="0" fontId="37" fillId="0" borderId="36" xfId="2" applyFont="1" applyFill="1" applyBorder="1" applyAlignment="1">
      <alignment vertical="center" wrapText="1"/>
    </xf>
    <xf numFmtId="1" fontId="37" fillId="0" borderId="36" xfId="2" applyNumberFormat="1" applyFont="1" applyFill="1" applyBorder="1" applyAlignment="1">
      <alignment horizontal="left" vertical="center" wrapText="1"/>
    </xf>
    <xf numFmtId="3" fontId="28" fillId="0" borderId="1" xfId="0" applyNumberFormat="1" applyFont="1" applyFill="1" applyBorder="1" applyAlignment="1">
      <alignment horizontal="right"/>
    </xf>
    <xf numFmtId="3" fontId="38" fillId="0" borderId="0" xfId="0" applyNumberFormat="1" applyFont="1" applyFill="1"/>
    <xf numFmtId="0" fontId="35" fillId="0" borderId="18" xfId="2" applyFont="1" applyFill="1" applyBorder="1" applyAlignment="1">
      <alignment vertical="center" wrapText="1"/>
    </xf>
    <xf numFmtId="0" fontId="39" fillId="0" borderId="0" xfId="0" applyFont="1" applyFill="1"/>
    <xf numFmtId="3" fontId="39" fillId="0" borderId="0" xfId="0" applyNumberFormat="1" applyFont="1" applyFill="1"/>
    <xf numFmtId="183" fontId="33" fillId="0" borderId="18" xfId="3" applyFont="1" applyBorder="1"/>
    <xf numFmtId="183" fontId="33" fillId="0" borderId="21" xfId="3" applyFont="1" applyBorder="1"/>
    <xf numFmtId="183" fontId="40" fillId="0" borderId="21" xfId="3" applyFont="1" applyBorder="1"/>
    <xf numFmtId="183" fontId="40" fillId="0" borderId="37" xfId="3" applyFont="1" applyBorder="1"/>
    <xf numFmtId="183" fontId="40" fillId="0" borderId="20" xfId="3" applyFont="1" applyBorder="1"/>
    <xf numFmtId="183" fontId="32" fillId="0" borderId="0" xfId="3" applyFont="1"/>
    <xf numFmtId="3" fontId="13" fillId="0" borderId="0" xfId="0" applyNumberFormat="1" applyFont="1" applyFill="1" applyBorder="1" applyAlignment="1"/>
    <xf numFmtId="0" fontId="42" fillId="34" borderId="38" xfId="0" applyFont="1" applyFill="1" applyBorder="1" applyAlignment="1">
      <alignment vertical="center"/>
    </xf>
    <xf numFmtId="181" fontId="42" fillId="34" borderId="38" xfId="3" applyNumberFormat="1" applyFont="1" applyFill="1" applyBorder="1" applyAlignment="1">
      <alignment horizontal="center" vertical="top" wrapText="1"/>
    </xf>
    <xf numFmtId="183" fontId="40" fillId="0" borderId="19" xfId="3" applyFont="1" applyFill="1" applyBorder="1" applyAlignment="1">
      <alignment horizontal="justify" vertical="top" wrapText="1"/>
    </xf>
    <xf numFmtId="165" fontId="40" fillId="0" borderId="38" xfId="4" applyNumberFormat="1" applyFont="1" applyFill="1" applyBorder="1" applyAlignment="1">
      <alignment horizontal="right" wrapText="1"/>
    </xf>
    <xf numFmtId="183" fontId="40" fillId="0" borderId="23" xfId="3" applyFont="1" applyFill="1" applyBorder="1" applyAlignment="1">
      <alignment horizontal="justify" vertical="top" wrapText="1"/>
    </xf>
    <xf numFmtId="2" fontId="40" fillId="0" borderId="39" xfId="4" applyNumberFormat="1" applyFont="1" applyFill="1" applyBorder="1" applyAlignment="1">
      <alignment horizontal="right" wrapText="1"/>
    </xf>
    <xf numFmtId="183" fontId="23" fillId="0" borderId="39" xfId="3" applyFont="1" applyFill="1" applyBorder="1" applyAlignment="1">
      <alignment horizontal="justify" vertical="top" wrapText="1"/>
    </xf>
    <xf numFmtId="184" fontId="40" fillId="0" borderId="39" xfId="4" applyNumberFormat="1" applyFont="1" applyFill="1" applyBorder="1" applyAlignment="1">
      <alignment horizontal="right" wrapText="1"/>
    </xf>
    <xf numFmtId="185" fontId="40" fillId="0" borderId="38" xfId="4" applyNumberFormat="1" applyFont="1" applyFill="1" applyBorder="1" applyAlignment="1">
      <alignment horizontal="right" wrapText="1"/>
    </xf>
    <xf numFmtId="183" fontId="40" fillId="0" borderId="25" xfId="3" applyFont="1" applyFill="1" applyBorder="1" applyAlignment="1">
      <alignment horizontal="justify" vertical="top" wrapText="1"/>
    </xf>
    <xf numFmtId="0" fontId="33" fillId="35" borderId="18" xfId="0" applyFont="1" applyFill="1" applyBorder="1" applyAlignment="1"/>
    <xf numFmtId="0" fontId="33" fillId="35" borderId="21" xfId="0" applyFont="1" applyFill="1" applyBorder="1" applyAlignment="1"/>
    <xf numFmtId="184" fontId="40" fillId="0" borderId="0" xfId="4" applyNumberFormat="1" applyFont="1" applyFill="1" applyBorder="1" applyAlignment="1">
      <alignment horizontal="right" wrapText="1"/>
    </xf>
    <xf numFmtId="183" fontId="40" fillId="0" borderId="39" xfId="3" applyFont="1" applyFill="1" applyBorder="1" applyAlignment="1">
      <alignment vertical="center" wrapText="1"/>
    </xf>
    <xf numFmtId="2" fontId="40" fillId="0" borderId="38" xfId="4" applyNumberFormat="1" applyFont="1" applyFill="1" applyBorder="1" applyAlignment="1">
      <alignment horizontal="right" wrapText="1"/>
    </xf>
    <xf numFmtId="165" fontId="40" fillId="0" borderId="39" xfId="4" applyNumberFormat="1" applyFont="1" applyFill="1" applyBorder="1" applyAlignment="1">
      <alignment horizontal="right" wrapText="1"/>
    </xf>
    <xf numFmtId="183" fontId="40" fillId="0" borderId="40" xfId="3" applyFont="1" applyFill="1" applyBorder="1" applyAlignment="1">
      <alignment vertical="center" wrapText="1"/>
    </xf>
    <xf numFmtId="183" fontId="40" fillId="0" borderId="38" xfId="3" applyFont="1" applyFill="1" applyBorder="1" applyAlignment="1">
      <alignment vertical="top" wrapText="1"/>
    </xf>
    <xf numFmtId="184" fontId="40" fillId="0" borderId="39" xfId="5" applyNumberFormat="1" applyFont="1" applyFill="1" applyBorder="1">
      <alignment horizontal="right"/>
    </xf>
    <xf numFmtId="2" fontId="32" fillId="0" borderId="0" xfId="3" applyNumberFormat="1" applyFont="1"/>
    <xf numFmtId="4" fontId="46" fillId="0" borderId="0" xfId="0" applyNumberFormat="1" applyFont="1"/>
    <xf numFmtId="4" fontId="0" fillId="0" borderId="0" xfId="0" applyNumberFormat="1"/>
    <xf numFmtId="3" fontId="0" fillId="0" borderId="0" xfId="0" applyNumberFormat="1"/>
    <xf numFmtId="183" fontId="40" fillId="0" borderId="39" xfId="3" applyFont="1" applyFill="1" applyBorder="1" applyAlignment="1">
      <alignment vertical="top" wrapText="1"/>
    </xf>
    <xf numFmtId="183" fontId="40" fillId="0" borderId="40" xfId="3" applyFont="1" applyFill="1" applyBorder="1" applyAlignment="1">
      <alignment vertical="top" wrapText="1"/>
    </xf>
    <xf numFmtId="0" fontId="47" fillId="0" borderId="0" xfId="6" applyAlignment="1" applyProtection="1"/>
    <xf numFmtId="183" fontId="40" fillId="0" borderId="19" xfId="3" applyFont="1" applyFill="1" applyBorder="1" applyAlignment="1">
      <alignment vertical="top" wrapText="1"/>
    </xf>
    <xf numFmtId="3" fontId="40" fillId="0" borderId="38" xfId="0" applyNumberFormat="1" applyFont="1" applyFill="1" applyBorder="1" applyAlignment="1">
      <alignment horizontal="right" vertical="top" wrapText="1"/>
    </xf>
    <xf numFmtId="0" fontId="48" fillId="0" borderId="0" xfId="0" applyFont="1"/>
    <xf numFmtId="183" fontId="40" fillId="0" borderId="23" xfId="3" applyFont="1" applyFill="1" applyBorder="1" applyAlignment="1">
      <alignment vertical="top" wrapText="1"/>
    </xf>
    <xf numFmtId="3" fontId="40" fillId="0" borderId="39" xfId="0" applyNumberFormat="1" applyFont="1" applyFill="1" applyBorder="1" applyAlignment="1">
      <alignment horizontal="right" vertical="top" wrapText="1"/>
    </xf>
    <xf numFmtId="183" fontId="39" fillId="0" borderId="0" xfId="3" applyFont="1" applyAlignment="1">
      <alignment vertical="center"/>
    </xf>
    <xf numFmtId="183" fontId="40" fillId="0" borderId="25" xfId="3" applyFont="1" applyFill="1" applyBorder="1" applyAlignment="1">
      <alignment vertical="top" wrapText="1"/>
    </xf>
    <xf numFmtId="3" fontId="40" fillId="0" borderId="40" xfId="0" applyNumberFormat="1" applyFont="1" applyFill="1" applyBorder="1" applyAlignment="1">
      <alignment horizontal="right" vertical="top" wrapText="1"/>
    </xf>
    <xf numFmtId="165" fontId="40" fillId="0" borderId="40" xfId="4" applyNumberFormat="1" applyFont="1" applyFill="1" applyBorder="1" applyAlignment="1">
      <alignment horizontal="right" wrapText="1"/>
    </xf>
    <xf numFmtId="183" fontId="49" fillId="0" borderId="0" xfId="3" applyFont="1" applyFill="1" applyBorder="1" applyAlignment="1">
      <alignment horizontal="left" vertical="center"/>
    </xf>
    <xf numFmtId="183" fontId="49" fillId="0" borderId="0" xfId="3" applyFont="1" applyFill="1" applyBorder="1" applyAlignment="1">
      <alignment horizontal="left" vertical="center" wrapText="1"/>
    </xf>
    <xf numFmtId="183" fontId="49" fillId="0" borderId="0" xfId="3" applyFont="1" applyAlignment="1">
      <alignment vertical="center"/>
    </xf>
    <xf numFmtId="183" fontId="50" fillId="0" borderId="0" xfId="3" applyFont="1"/>
    <xf numFmtId="184" fontId="55" fillId="0" borderId="0" xfId="5" applyNumberFormat="1" applyFont="1" applyFill="1" applyBorder="1" applyAlignment="1">
      <alignment horizontal="right" vertical="top"/>
    </xf>
    <xf numFmtId="196" fontId="55" fillId="0" borderId="7" xfId="46" applyNumberFormat="1" applyFont="1" applyFill="1" applyBorder="1" applyAlignment="1" applyProtection="1"/>
    <xf numFmtId="0" fontId="93" fillId="0" borderId="42" xfId="0" applyNumberFormat="1" applyFont="1" applyFill="1" applyBorder="1" applyAlignment="1">
      <alignment vertical="center"/>
    </xf>
    <xf numFmtId="0" fontId="21" fillId="0" borderId="0" xfId="0" applyFont="1" applyFill="1"/>
    <xf numFmtId="0" fontId="55" fillId="0" borderId="7" xfId="0" applyFont="1" applyFill="1" applyBorder="1" applyAlignment="1">
      <alignment horizontal="center" vertical="center" wrapText="1"/>
    </xf>
    <xf numFmtId="0" fontId="58" fillId="0" borderId="54" xfId="0" applyFont="1" applyFill="1" applyBorder="1" applyAlignment="1">
      <alignment horizontal="center" vertical="center" wrapText="1"/>
    </xf>
    <xf numFmtId="0" fontId="49" fillId="0" borderId="54" xfId="0" applyNumberFormat="1" applyFont="1" applyFill="1" applyBorder="1" applyAlignment="1">
      <alignment horizontal="center" vertical="center" wrapText="1"/>
    </xf>
    <xf numFmtId="0" fontId="58" fillId="0" borderId="41" xfId="0" applyFont="1" applyFill="1" applyBorder="1" applyAlignment="1">
      <alignment horizontal="right" vertical="top"/>
    </xf>
    <xf numFmtId="182" fontId="52" fillId="0" borderId="7" xfId="0" applyNumberFormat="1" applyFont="1" applyFill="1" applyBorder="1" applyAlignment="1">
      <alignment horizontal="right" vertical="top" wrapText="1"/>
    </xf>
    <xf numFmtId="196" fontId="94" fillId="0" borderId="7" xfId="0" applyNumberFormat="1" applyFont="1" applyFill="1" applyBorder="1" applyAlignment="1">
      <alignment horizontal="left" vertical="top"/>
    </xf>
    <xf numFmtId="0" fontId="94" fillId="0" borderId="7" xfId="0" applyNumberFormat="1" applyFont="1" applyFill="1" applyBorder="1" applyAlignment="1">
      <alignment horizontal="right" vertical="top"/>
    </xf>
    <xf numFmtId="182" fontId="52" fillId="0" borderId="7" xfId="1" applyNumberFormat="1" applyFont="1" applyFill="1" applyBorder="1" applyAlignment="1">
      <alignment horizontal="right" vertical="top"/>
    </xf>
    <xf numFmtId="1" fontId="94" fillId="0" borderId="7" xfId="0" applyNumberFormat="1" applyFont="1" applyFill="1" applyBorder="1" applyAlignment="1">
      <alignment horizontal="right" vertical="top"/>
    </xf>
    <xf numFmtId="165" fontId="94" fillId="0" borderId="7" xfId="0" applyNumberFormat="1" applyFont="1" applyFill="1" applyBorder="1" applyAlignment="1">
      <alignment horizontal="right" vertical="top"/>
    </xf>
    <xf numFmtId="198" fontId="52" fillId="0" borderId="7" xfId="1" applyNumberFormat="1" applyFont="1" applyFill="1" applyBorder="1" applyAlignment="1">
      <alignment horizontal="right" vertical="top"/>
    </xf>
    <xf numFmtId="43" fontId="52" fillId="0" borderId="7" xfId="1" applyNumberFormat="1" applyFont="1" applyFill="1" applyBorder="1" applyAlignment="1">
      <alignment horizontal="right" vertical="top"/>
    </xf>
    <xf numFmtId="165" fontId="21" fillId="0" borderId="0" xfId="0" applyNumberFormat="1" applyFont="1" applyFill="1"/>
    <xf numFmtId="196" fontId="58" fillId="0" borderId="7" xfId="0" applyNumberFormat="1" applyFont="1" applyFill="1" applyBorder="1" applyAlignment="1">
      <alignment horizontal="left" vertical="top"/>
    </xf>
    <xf numFmtId="182" fontId="55" fillId="0" borderId="7" xfId="1" applyNumberFormat="1" applyFont="1" applyFill="1" applyBorder="1" applyAlignment="1">
      <alignment horizontal="right" vertical="top"/>
    </xf>
    <xf numFmtId="0" fontId="58" fillId="0" borderId="52" xfId="0" applyFont="1" applyFill="1" applyBorder="1" applyAlignment="1">
      <alignment horizontal="right" vertical="top"/>
    </xf>
    <xf numFmtId="2" fontId="94" fillId="0" borderId="7" xfId="0" applyNumberFormat="1" applyFont="1" applyFill="1" applyBorder="1" applyAlignment="1">
      <alignment horizontal="right" vertical="top"/>
    </xf>
    <xf numFmtId="182" fontId="94" fillId="0" borderId="7" xfId="0" applyNumberFormat="1" applyFont="1" applyFill="1" applyBorder="1" applyAlignment="1">
      <alignment horizontal="right" vertical="top"/>
    </xf>
    <xf numFmtId="43" fontId="94" fillId="0" borderId="7" xfId="0" applyNumberFormat="1" applyFont="1" applyFill="1" applyBorder="1" applyAlignment="1">
      <alignment horizontal="right" vertical="top"/>
    </xf>
    <xf numFmtId="1" fontId="39" fillId="0" borderId="7" xfId="1" quotePrefix="1" applyNumberFormat="1" applyFont="1" applyFill="1" applyBorder="1" applyAlignment="1">
      <alignment horizontal="right"/>
    </xf>
    <xf numFmtId="2" fontId="39" fillId="0" borderId="7" xfId="1" quotePrefix="1" applyNumberFormat="1" applyFont="1" applyFill="1" applyBorder="1" applyAlignment="1">
      <alignment horizontal="right"/>
    </xf>
    <xf numFmtId="182" fontId="39" fillId="0" borderId="7" xfId="1" quotePrefix="1" applyNumberFormat="1" applyFont="1" applyFill="1" applyBorder="1" applyAlignment="1">
      <alignment horizontal="right"/>
    </xf>
    <xf numFmtId="182" fontId="94" fillId="0" borderId="7" xfId="1" applyNumberFormat="1" applyFont="1" applyFill="1" applyBorder="1" applyAlignment="1">
      <alignment horizontal="right" vertical="top"/>
    </xf>
    <xf numFmtId="182" fontId="58" fillId="0" borderId="7" xfId="0" applyNumberFormat="1" applyFont="1" applyFill="1" applyBorder="1" applyAlignment="1">
      <alignment horizontal="right" vertical="top"/>
    </xf>
    <xf numFmtId="0" fontId="94" fillId="0" borderId="7" xfId="0" applyFont="1" applyFill="1" applyBorder="1" applyAlignment="1">
      <alignment horizontal="left" vertical="top"/>
    </xf>
    <xf numFmtId="196" fontId="52" fillId="0" borderId="7" xfId="0" applyNumberFormat="1" applyFont="1" applyFill="1" applyBorder="1" applyAlignment="1">
      <alignment horizontal="right" vertical="top" wrapText="1"/>
    </xf>
    <xf numFmtId="196" fontId="55" fillId="0" borderId="7" xfId="1" applyNumberFormat="1" applyFont="1" applyFill="1" applyBorder="1" applyAlignment="1">
      <alignment horizontal="right" vertical="top"/>
    </xf>
    <xf numFmtId="196" fontId="94" fillId="0" borderId="7" xfId="0" applyNumberFormat="1" applyFont="1" applyFill="1" applyBorder="1" applyAlignment="1">
      <alignment horizontal="right" vertical="top"/>
    </xf>
    <xf numFmtId="196" fontId="39" fillId="0" borderId="7" xfId="1" quotePrefix="1" applyNumberFormat="1" applyFont="1" applyFill="1" applyBorder="1" applyAlignment="1">
      <alignment horizontal="right"/>
    </xf>
    <xf numFmtId="181" fontId="52" fillId="0" borderId="0" xfId="0" applyNumberFormat="1" applyFont="1" applyFill="1" applyBorder="1" applyAlignment="1">
      <alignment horizontal="left"/>
    </xf>
    <xf numFmtId="196" fontId="94" fillId="0" borderId="0" xfId="0" applyNumberFormat="1" applyFont="1" applyFill="1" applyBorder="1" applyAlignment="1">
      <alignment horizontal="right" vertical="top"/>
    </xf>
    <xf numFmtId="0" fontId="39" fillId="0" borderId="0" xfId="0" applyNumberFormat="1" applyFont="1" applyFill="1" applyAlignment="1">
      <alignment horizontal="left" wrapText="1"/>
    </xf>
    <xf numFmtId="0" fontId="49" fillId="0" borderId="0" xfId="0" applyFont="1" applyFill="1"/>
    <xf numFmtId="182" fontId="94" fillId="0" borderId="0" xfId="0" applyNumberFormat="1" applyFont="1" applyFill="1" applyBorder="1" applyAlignment="1">
      <alignment horizontal="right" vertical="top"/>
    </xf>
    <xf numFmtId="0" fontId="21" fillId="0" borderId="0" xfId="0" applyNumberFormat="1" applyFont="1" applyFill="1"/>
    <xf numFmtId="197" fontId="21" fillId="0" borderId="0" xfId="0" applyNumberFormat="1" applyFont="1" applyFill="1"/>
    <xf numFmtId="195" fontId="21" fillId="0" borderId="0" xfId="0" applyNumberFormat="1" applyFont="1" applyFill="1"/>
    <xf numFmtId="0" fontId="39" fillId="0" borderId="0" xfId="0" applyNumberFormat="1" applyFont="1" applyFill="1"/>
    <xf numFmtId="0" fontId="49" fillId="0" borderId="0" xfId="0" applyNumberFormat="1" applyFont="1" applyFill="1"/>
    <xf numFmtId="0" fontId="36" fillId="0" borderId="0" xfId="0" applyNumberFormat="1" applyFont="1" applyFill="1"/>
    <xf numFmtId="0" fontId="36" fillId="0" borderId="23" xfId="0" applyNumberFormat="1" applyFont="1" applyFill="1" applyBorder="1"/>
    <xf numFmtId="1" fontId="52" fillId="0" borderId="57" xfId="0" applyNumberFormat="1" applyFont="1" applyFill="1" applyBorder="1" applyAlignment="1">
      <alignment horizontal="right" vertical="center"/>
    </xf>
    <xf numFmtId="1" fontId="52" fillId="0" borderId="58" xfId="0" applyNumberFormat="1" applyFont="1" applyFill="1" applyBorder="1" applyAlignment="1">
      <alignment horizontal="right" vertical="center"/>
    </xf>
    <xf numFmtId="0" fontId="39" fillId="35" borderId="58" xfId="0" applyNumberFormat="1" applyFont="1" applyFill="1" applyBorder="1"/>
    <xf numFmtId="0" fontId="49" fillId="35" borderId="59" xfId="0" applyNumberFormat="1" applyFont="1" applyFill="1" applyBorder="1" applyAlignment="1">
      <alignment horizontal="left" vertical="center" wrapText="1"/>
    </xf>
    <xf numFmtId="1" fontId="52" fillId="0" borderId="60" xfId="0" applyNumberFormat="1" applyFont="1" applyFill="1" applyBorder="1" applyAlignment="1">
      <alignment horizontal="right" vertical="center"/>
    </xf>
    <xf numFmtId="1" fontId="52" fillId="0" borderId="7" xfId="0" applyNumberFormat="1" applyFont="1" applyFill="1" applyBorder="1" applyAlignment="1">
      <alignment horizontal="right" vertical="center"/>
    </xf>
    <xf numFmtId="0" fontId="39" fillId="35" borderId="7" xfId="0" applyNumberFormat="1" applyFont="1" applyFill="1" applyBorder="1"/>
    <xf numFmtId="0" fontId="49" fillId="35" borderId="61" xfId="0" applyNumberFormat="1" applyFont="1" applyFill="1" applyBorder="1" applyAlignment="1">
      <alignment horizontal="left" vertical="center" wrapText="1"/>
    </xf>
    <xf numFmtId="0" fontId="39" fillId="0" borderId="7" xfId="0" applyNumberFormat="1" applyFont="1" applyFill="1" applyBorder="1"/>
    <xf numFmtId="0" fontId="49" fillId="0" borderId="61" xfId="0" applyNumberFormat="1" applyFont="1" applyFill="1" applyBorder="1" applyAlignment="1">
      <alignment horizontal="left" vertical="center" wrapText="1"/>
    </xf>
    <xf numFmtId="1" fontId="39" fillId="0" borderId="60" xfId="0" applyNumberFormat="1" applyFont="1" applyFill="1" applyBorder="1"/>
    <xf numFmtId="1" fontId="39" fillId="0" borderId="7" xfId="0" applyNumberFormat="1" applyFont="1" applyFill="1" applyBorder="1"/>
    <xf numFmtId="1" fontId="39" fillId="0" borderId="0" xfId="0" applyNumberFormat="1" applyFont="1" applyFill="1"/>
    <xf numFmtId="0" fontId="49" fillId="0" borderId="60" xfId="0" applyNumberFormat="1" applyFont="1" applyFill="1" applyBorder="1" applyAlignment="1">
      <alignment horizontal="center" vertical="center"/>
    </xf>
    <xf numFmtId="0" fontId="49" fillId="0" borderId="7" xfId="0" applyNumberFormat="1" applyFont="1" applyFill="1" applyBorder="1" applyAlignment="1">
      <alignment horizontal="center" vertical="center"/>
    </xf>
    <xf numFmtId="0" fontId="49" fillId="0" borderId="7" xfId="0" applyNumberFormat="1" applyFont="1" applyFill="1" applyBorder="1" applyAlignment="1">
      <alignment horizontal="center" vertical="center" wrapText="1"/>
    </xf>
    <xf numFmtId="0" fontId="49" fillId="0" borderId="61" xfId="0" applyNumberFormat="1" applyFont="1" applyFill="1" applyBorder="1" applyAlignment="1">
      <alignment horizontal="center" vertical="center"/>
    </xf>
    <xf numFmtId="0" fontId="93" fillId="0" borderId="62" xfId="0" applyNumberFormat="1" applyFont="1" applyFill="1" applyBorder="1" applyAlignment="1">
      <alignment horizontal="center" vertical="center"/>
    </xf>
    <xf numFmtId="0" fontId="93" fillId="0" borderId="63" xfId="0" applyNumberFormat="1" applyFont="1" applyFill="1" applyBorder="1" applyAlignment="1">
      <alignment horizontal="center" vertical="center"/>
    </xf>
    <xf numFmtId="0" fontId="49" fillId="0" borderId="63" xfId="0" applyNumberFormat="1" applyFont="1" applyFill="1" applyBorder="1" applyAlignment="1">
      <alignment horizontal="center" vertical="center"/>
    </xf>
    <xf numFmtId="0" fontId="49" fillId="0" borderId="64" xfId="0" applyNumberFormat="1" applyFont="1" applyFill="1" applyBorder="1" applyAlignment="1">
      <alignment horizontal="center" vertical="center"/>
    </xf>
    <xf numFmtId="0" fontId="93" fillId="0" borderId="0" xfId="0" applyNumberFormat="1" applyFont="1" applyFill="1" applyBorder="1" applyAlignment="1">
      <alignment vertical="center"/>
    </xf>
    <xf numFmtId="0" fontId="40" fillId="0" borderId="0" xfId="0" applyNumberFormat="1" applyFont="1"/>
    <xf numFmtId="0" fontId="39" fillId="0" borderId="0" xfId="0" applyNumberFormat="1" applyFont="1"/>
    <xf numFmtId="183" fontId="55" fillId="59" borderId="61" xfId="51" applyNumberFormat="1" applyFont="1" applyFill="1" applyBorder="1" applyAlignment="1">
      <alignment horizontal="center" vertical="center" wrapText="1"/>
    </xf>
    <xf numFmtId="183" fontId="55" fillId="59" borderId="7" xfId="50" applyNumberFormat="1" applyFont="1" applyFill="1" applyBorder="1" applyAlignment="1">
      <alignment horizontal="center" vertical="top" wrapText="1"/>
    </xf>
    <xf numFmtId="183" fontId="55" fillId="59" borderId="60" xfId="50" applyNumberFormat="1" applyFont="1" applyFill="1" applyBorder="1" applyAlignment="1">
      <alignment horizontal="center" vertical="top" wrapText="1"/>
    </xf>
    <xf numFmtId="181" fontId="55" fillId="2" borderId="7" xfId="0" applyNumberFormat="1" applyFont="1" applyFill="1" applyBorder="1" applyAlignment="1">
      <alignment horizontal="left"/>
    </xf>
    <xf numFmtId="3" fontId="55" fillId="0" borderId="56" xfId="3" applyNumberFormat="1" applyFont="1" applyFill="1" applyBorder="1" applyAlignment="1">
      <alignment horizontal="right" wrapText="1"/>
    </xf>
    <xf numFmtId="199" fontId="49" fillId="0" borderId="0" xfId="0" applyNumberFormat="1" applyFont="1"/>
    <xf numFmtId="0" fontId="49" fillId="0" borderId="0" xfId="0" applyNumberFormat="1" applyFont="1"/>
    <xf numFmtId="181" fontId="52" fillId="2" borderId="7" xfId="0" applyNumberFormat="1" applyFont="1" applyFill="1" applyBorder="1" applyAlignment="1">
      <alignment horizontal="left"/>
    </xf>
    <xf numFmtId="3" fontId="52" fillId="0" borderId="7" xfId="3" applyNumberFormat="1" applyFont="1" applyFill="1" applyBorder="1" applyAlignment="1">
      <alignment horizontal="right" wrapText="1"/>
    </xf>
    <xf numFmtId="0" fontId="96" fillId="0" borderId="0" xfId="0" applyFont="1"/>
    <xf numFmtId="3" fontId="52" fillId="0" borderId="0" xfId="3" applyNumberFormat="1" applyFont="1" applyFill="1" applyBorder="1" applyAlignment="1">
      <alignment horizontal="right" wrapText="1"/>
    </xf>
    <xf numFmtId="0" fontId="36" fillId="0" borderId="0" xfId="0" applyNumberFormat="1" applyFont="1"/>
    <xf numFmtId="0" fontId="38" fillId="0" borderId="0" xfId="0" applyNumberFormat="1" applyFont="1"/>
    <xf numFmtId="3" fontId="37" fillId="0" borderId="0" xfId="3" applyNumberFormat="1" applyFont="1" applyFill="1" applyBorder="1" applyAlignment="1">
      <alignment horizontal="right" wrapText="1"/>
    </xf>
    <xf numFmtId="0" fontId="39" fillId="0" borderId="0" xfId="0" applyNumberFormat="1" applyFont="1" applyAlignment="1">
      <alignment horizontal="center"/>
    </xf>
    <xf numFmtId="0" fontId="49" fillId="60" borderId="7" xfId="0" applyNumberFormat="1" applyFont="1" applyFill="1" applyBorder="1" applyAlignment="1">
      <alignment vertical="center" wrapText="1"/>
    </xf>
    <xf numFmtId="0" fontId="49" fillId="60" borderId="54" xfId="0" applyNumberFormat="1" applyFont="1" applyFill="1" applyBorder="1" applyAlignment="1">
      <alignment vertical="center" wrapText="1"/>
    </xf>
    <xf numFmtId="0" fontId="49" fillId="60" borderId="7" xfId="0" applyNumberFormat="1" applyFont="1" applyFill="1" applyBorder="1" applyAlignment="1">
      <alignment horizontal="center" vertical="center" wrapText="1"/>
    </xf>
    <xf numFmtId="181" fontId="55" fillId="0" borderId="7" xfId="0" applyNumberFormat="1" applyFont="1" applyFill="1" applyBorder="1" applyAlignment="1">
      <alignment horizontal="left"/>
    </xf>
    <xf numFmtId="184" fontId="35" fillId="0" borderId="7" xfId="5" applyNumberFormat="1" applyFont="1" applyFill="1" applyBorder="1" applyAlignment="1">
      <alignment horizontal="right" vertical="top"/>
    </xf>
    <xf numFmtId="181" fontId="52" fillId="0" borderId="7" xfId="0" applyNumberFormat="1" applyFont="1" applyFill="1" applyBorder="1" applyAlignment="1">
      <alignment horizontal="left"/>
    </xf>
    <xf numFmtId="184" fontId="37" fillId="35" borderId="7" xfId="5" applyNumberFormat="1" applyFont="1" applyFill="1" applyBorder="1" applyAlignment="1">
      <alignment horizontal="right" vertical="top"/>
    </xf>
    <xf numFmtId="0" fontId="55" fillId="60" borderId="7" xfId="38279" applyFont="1" applyFill="1" applyBorder="1" applyAlignment="1">
      <alignment horizontal="center" vertical="center" wrapText="1"/>
    </xf>
    <xf numFmtId="2" fontId="39" fillId="0" borderId="0" xfId="0" applyNumberFormat="1" applyFont="1"/>
    <xf numFmtId="200" fontId="39" fillId="0" borderId="0" xfId="0" applyNumberFormat="1" applyFont="1"/>
    <xf numFmtId="184" fontId="39" fillId="0" borderId="0" xfId="0" applyNumberFormat="1" applyFont="1"/>
    <xf numFmtId="1" fontId="39" fillId="0" borderId="0" xfId="0" applyNumberFormat="1" applyFont="1"/>
    <xf numFmtId="0" fontId="93" fillId="35" borderId="0" xfId="0" applyNumberFormat="1" applyFont="1" applyFill="1" applyBorder="1" applyAlignment="1">
      <alignment horizontal="left" vertical="center"/>
    </xf>
    <xf numFmtId="0" fontId="49" fillId="60" borderId="54" xfId="0" applyNumberFormat="1" applyFont="1" applyFill="1" applyBorder="1" applyAlignment="1">
      <alignment horizontal="center" vertical="center" wrapText="1"/>
    </xf>
    <xf numFmtId="0" fontId="55" fillId="60" borderId="40" xfId="38279" applyFont="1" applyFill="1" applyBorder="1" applyAlignment="1">
      <alignment horizontal="center" vertical="center" wrapText="1"/>
    </xf>
    <xf numFmtId="0" fontId="49" fillId="0" borderId="7" xfId="0" applyNumberFormat="1" applyFont="1" applyBorder="1" applyAlignment="1">
      <alignment vertical="center" wrapText="1"/>
    </xf>
    <xf numFmtId="184" fontId="55" fillId="0" borderId="7" xfId="5" applyNumberFormat="1" applyFont="1" applyFill="1" applyBorder="1" applyAlignment="1">
      <alignment horizontal="right" vertical="top"/>
    </xf>
    <xf numFmtId="184" fontId="55" fillId="0" borderId="7" xfId="5" applyNumberFormat="1" applyFont="1" applyFill="1" applyBorder="1" applyAlignment="1">
      <alignment horizontal="right"/>
    </xf>
    <xf numFmtId="201" fontId="55" fillId="0" borderId="7" xfId="5" applyNumberFormat="1" applyFont="1" applyFill="1" applyBorder="1" applyAlignment="1">
      <alignment horizontal="right"/>
    </xf>
    <xf numFmtId="201" fontId="55" fillId="0" borderId="7" xfId="5" applyNumberFormat="1" applyFont="1" applyFill="1" applyBorder="1" applyAlignment="1">
      <alignment horizontal="right" vertical="top"/>
    </xf>
    <xf numFmtId="184" fontId="52" fillId="0" borderId="7" xfId="5" applyNumberFormat="1" applyFont="1" applyFill="1" applyBorder="1" applyAlignment="1">
      <alignment horizontal="right" vertical="top"/>
    </xf>
    <xf numFmtId="0" fontId="42" fillId="0" borderId="0" xfId="0" applyNumberFormat="1" applyFont="1"/>
    <xf numFmtId="0" fontId="49" fillId="0" borderId="0" xfId="0" applyNumberFormat="1" applyFont="1" applyBorder="1" applyAlignment="1">
      <alignment vertical="center" wrapText="1"/>
    </xf>
    <xf numFmtId="202" fontId="49" fillId="0" borderId="0" xfId="0" applyNumberFormat="1" applyFont="1"/>
    <xf numFmtId="195" fontId="39" fillId="0" borderId="0" xfId="0" applyNumberFormat="1" applyFont="1"/>
    <xf numFmtId="0" fontId="36" fillId="0" borderId="0" xfId="0" applyFont="1"/>
    <xf numFmtId="182" fontId="39" fillId="0" borderId="0" xfId="0" applyNumberFormat="1" applyFont="1"/>
    <xf numFmtId="165" fontId="39" fillId="0" borderId="0" xfId="0" applyNumberFormat="1" applyFont="1"/>
    <xf numFmtId="0" fontId="93" fillId="0" borderId="54" xfId="0" applyNumberFormat="1" applyFont="1" applyFill="1" applyBorder="1" applyAlignment="1">
      <alignment vertical="center"/>
    </xf>
    <xf numFmtId="0" fontId="93" fillId="0" borderId="19" xfId="0" applyNumberFormat="1" applyFont="1" applyFill="1" applyBorder="1" applyAlignment="1">
      <alignment vertical="center"/>
    </xf>
    <xf numFmtId="184" fontId="55" fillId="35" borderId="7" xfId="5" applyNumberFormat="1" applyFont="1" applyFill="1" applyBorder="1" applyAlignment="1">
      <alignment horizontal="right" vertical="top"/>
    </xf>
    <xf numFmtId="184" fontId="52" fillId="35" borderId="7" xfId="5" applyNumberFormat="1" applyFont="1" applyFill="1" applyBorder="1" applyAlignment="1">
      <alignment horizontal="right" vertical="top"/>
    </xf>
    <xf numFmtId="189" fontId="52" fillId="35" borderId="7" xfId="5" applyNumberFormat="1" applyFont="1" applyFill="1" applyBorder="1" applyAlignment="1">
      <alignment horizontal="right" vertical="top"/>
    </xf>
    <xf numFmtId="17" fontId="52" fillId="0" borderId="0" xfId="38279" applyNumberFormat="1" applyFont="1" applyBorder="1" applyAlignment="1">
      <alignment horizontal="left"/>
    </xf>
    <xf numFmtId="0" fontId="49" fillId="0" borderId="0" xfId="0" applyNumberFormat="1" applyFont="1" applyBorder="1"/>
    <xf numFmtId="2" fontId="0" fillId="0" borderId="0" xfId="0" applyNumberFormat="1"/>
    <xf numFmtId="3" fontId="42" fillId="0" borderId="0" xfId="0" applyNumberFormat="1" applyFont="1" applyBorder="1" applyAlignment="1">
      <alignment vertical="center" wrapText="1"/>
    </xf>
    <xf numFmtId="17" fontId="55" fillId="0" borderId="0" xfId="38279" applyNumberFormat="1" applyFont="1" applyBorder="1" applyAlignment="1">
      <alignment horizontal="left"/>
    </xf>
    <xf numFmtId="186" fontId="52" fillId="35" borderId="7" xfId="5" applyNumberFormat="1" applyFont="1" applyFill="1" applyBorder="1" applyAlignment="1">
      <alignment horizontal="right" vertical="top"/>
    </xf>
    <xf numFmtId="184" fontId="55" fillId="35" borderId="0" xfId="5" applyNumberFormat="1" applyFont="1" applyFill="1" applyBorder="1" applyAlignment="1">
      <alignment horizontal="right" vertical="top"/>
    </xf>
    <xf numFmtId="184" fontId="52" fillId="35" borderId="0" xfId="5" applyNumberFormat="1" applyFont="1" applyFill="1" applyBorder="1" applyAlignment="1">
      <alignment horizontal="right" vertical="top"/>
    </xf>
    <xf numFmtId="186" fontId="52" fillId="35" borderId="0" xfId="5" applyNumberFormat="1" applyFont="1" applyFill="1" applyBorder="1" applyAlignment="1">
      <alignment horizontal="right" vertical="top"/>
    </xf>
    <xf numFmtId="195" fontId="0" fillId="0" borderId="0" xfId="0" applyNumberFormat="1"/>
    <xf numFmtId="0" fontId="40" fillId="0" borderId="0" xfId="0" applyNumberFormat="1" applyFont="1" applyAlignment="1">
      <alignment horizontal="left"/>
    </xf>
    <xf numFmtId="0" fontId="58" fillId="60" borderId="7" xfId="0" applyNumberFormat="1" applyFont="1" applyFill="1" applyBorder="1" applyAlignment="1">
      <alignment horizontal="center" vertical="center"/>
    </xf>
    <xf numFmtId="1" fontId="49" fillId="0" borderId="7" xfId="0" applyNumberFormat="1" applyFont="1" applyFill="1" applyBorder="1"/>
    <xf numFmtId="1" fontId="55" fillId="35" borderId="7" xfId="5" applyNumberFormat="1" applyFont="1" applyFill="1" applyBorder="1" applyAlignment="1">
      <alignment horizontal="right" vertical="top"/>
    </xf>
    <xf numFmtId="165" fontId="55" fillId="35" borderId="7" xfId="5" applyNumberFormat="1" applyFont="1" applyFill="1" applyBorder="1" applyAlignment="1">
      <alignment horizontal="right" vertical="top"/>
    </xf>
    <xf numFmtId="181" fontId="52" fillId="0" borderId="7" xfId="38297" applyNumberFormat="1" applyFont="1" applyFill="1" applyBorder="1" applyAlignment="1">
      <alignment horizontal="left"/>
    </xf>
    <xf numFmtId="1" fontId="39" fillId="35" borderId="7" xfId="0" applyNumberFormat="1" applyFont="1" applyFill="1" applyBorder="1"/>
    <xf numFmtId="1" fontId="52" fillId="35" borderId="7" xfId="5" applyNumberFormat="1" applyFont="1" applyFill="1" applyBorder="1" applyAlignment="1">
      <alignment horizontal="right" vertical="top"/>
    </xf>
    <xf numFmtId="165" fontId="52" fillId="35" borderId="7" xfId="5" applyNumberFormat="1" applyFont="1" applyFill="1" applyBorder="1" applyAlignment="1">
      <alignment horizontal="right" vertical="top"/>
    </xf>
    <xf numFmtId="1" fontId="52" fillId="0" borderId="7" xfId="5" applyNumberFormat="1" applyFont="1" applyFill="1" applyBorder="1" applyAlignment="1">
      <alignment horizontal="right" vertical="top"/>
    </xf>
    <xf numFmtId="165" fontId="39" fillId="0" borderId="0" xfId="0" applyNumberFormat="1" applyFont="1" applyBorder="1"/>
    <xf numFmtId="0" fontId="58" fillId="60" borderId="7" xfId="0" applyFont="1" applyFill="1" applyBorder="1" applyAlignment="1">
      <alignment horizontal="center" vertical="center" wrapText="1"/>
    </xf>
    <xf numFmtId="182" fontId="52" fillId="0" borderId="7" xfId="0" applyNumberFormat="1" applyFont="1" applyFill="1" applyBorder="1" applyAlignment="1">
      <alignment horizontal="center" vertical="center" wrapText="1"/>
    </xf>
    <xf numFmtId="182" fontId="52" fillId="0" borderId="7" xfId="0" applyNumberFormat="1" applyFont="1" applyFill="1" applyBorder="1" applyAlignment="1">
      <alignment horizontal="left" vertical="top" wrapText="1"/>
    </xf>
    <xf numFmtId="182" fontId="55" fillId="0" borderId="7" xfId="0" applyNumberFormat="1" applyFont="1" applyFill="1" applyBorder="1" applyAlignment="1">
      <alignment horizontal="left" vertical="top" wrapText="1"/>
    </xf>
    <xf numFmtId="182" fontId="55" fillId="0" borderId="7" xfId="0" applyNumberFormat="1" applyFont="1" applyFill="1" applyBorder="1" applyAlignment="1">
      <alignment horizontal="center" vertical="center" wrapText="1"/>
    </xf>
    <xf numFmtId="0" fontId="55" fillId="0" borderId="7" xfId="0" applyFont="1" applyFill="1" applyBorder="1" applyAlignment="1">
      <alignment horizontal="center" vertical="top" wrapText="1"/>
    </xf>
    <xf numFmtId="196" fontId="52" fillId="0" borderId="7" xfId="0" applyNumberFormat="1" applyFont="1" applyFill="1" applyBorder="1" applyAlignment="1">
      <alignment horizontal="center" vertical="center" wrapText="1"/>
    </xf>
    <xf numFmtId="196" fontId="45" fillId="0" borderId="7" xfId="0" applyNumberFormat="1" applyFont="1" applyFill="1" applyBorder="1" applyAlignment="1">
      <alignment horizontal="left" vertical="top" wrapText="1"/>
    </xf>
    <xf numFmtId="196" fontId="55" fillId="0" borderId="7" xfId="0" applyNumberFormat="1" applyFont="1" applyFill="1" applyBorder="1" applyAlignment="1">
      <alignment horizontal="center" vertical="top" wrapText="1"/>
    </xf>
    <xf numFmtId="196" fontId="55" fillId="0" borderId="7" xfId="0" applyNumberFormat="1" applyFont="1" applyFill="1" applyBorder="1" applyAlignment="1">
      <alignment horizontal="left" vertical="top" wrapText="1"/>
    </xf>
    <xf numFmtId="196" fontId="52" fillId="0" borderId="7" xfId="0" applyNumberFormat="1" applyFont="1" applyFill="1" applyBorder="1" applyAlignment="1">
      <alignment horizontal="left" vertical="top" wrapText="1"/>
    </xf>
    <xf numFmtId="0" fontId="55" fillId="0" borderId="0" xfId="0" applyFont="1" applyFill="1" applyBorder="1" applyAlignment="1">
      <alignment horizontal="center" vertical="top" wrapText="1"/>
    </xf>
    <xf numFmtId="182" fontId="52" fillId="0" borderId="7" xfId="0" applyNumberFormat="1" applyFont="1" applyFill="1" applyBorder="1" applyAlignment="1">
      <alignment horizontal="center" vertical="top" wrapText="1"/>
    </xf>
    <xf numFmtId="182" fontId="21" fillId="0" borderId="7" xfId="0" applyNumberFormat="1" applyFont="1" applyFill="1" applyBorder="1"/>
    <xf numFmtId="0" fontId="98" fillId="0" borderId="0" xfId="0" applyFont="1" applyFill="1"/>
    <xf numFmtId="182" fontId="39" fillId="0" borderId="7" xfId="466" applyNumberFormat="1" applyFont="1" applyFill="1" applyBorder="1" applyAlignment="1">
      <alignment horizontal="right"/>
    </xf>
    <xf numFmtId="196" fontId="39" fillId="0" borderId="7" xfId="466" applyNumberFormat="1" applyFont="1" applyFill="1" applyBorder="1" applyAlignment="1">
      <alignment horizontal="right"/>
    </xf>
    <xf numFmtId="43" fontId="39" fillId="0" borderId="7" xfId="466" applyNumberFormat="1" applyFont="1" applyFill="1" applyBorder="1" applyAlignment="1">
      <alignment horizontal="right"/>
    </xf>
    <xf numFmtId="182" fontId="49" fillId="0" borderId="7" xfId="466" applyNumberFormat="1" applyFont="1" applyFill="1" applyBorder="1" applyAlignment="1">
      <alignment horizontal="right"/>
    </xf>
    <xf numFmtId="165" fontId="39" fillId="0" borderId="7" xfId="466" applyNumberFormat="1" applyFont="1" applyFill="1" applyBorder="1" applyAlignment="1">
      <alignment horizontal="right"/>
    </xf>
    <xf numFmtId="165" fontId="49" fillId="0" borderId="7" xfId="466" applyNumberFormat="1" applyFont="1" applyFill="1" applyBorder="1" applyAlignment="1">
      <alignment horizontal="right"/>
    </xf>
    <xf numFmtId="196" fontId="52" fillId="0" borderId="7" xfId="466" applyNumberFormat="1" applyFont="1" applyFill="1" applyBorder="1" applyAlignment="1">
      <alignment horizontal="right"/>
    </xf>
    <xf numFmtId="182" fontId="52" fillId="0" borderId="7" xfId="466" applyNumberFormat="1" applyFont="1" applyFill="1" applyBorder="1" applyAlignment="1">
      <alignment horizontal="right"/>
    </xf>
    <xf numFmtId="196" fontId="52" fillId="0" borderId="56" xfId="466" applyNumberFormat="1" applyFont="1" applyFill="1" applyBorder="1" applyAlignment="1">
      <alignment horizontal="right" vertical="top"/>
    </xf>
    <xf numFmtId="182" fontId="52" fillId="0" borderId="7" xfId="466" applyNumberFormat="1" applyFont="1" applyFill="1" applyBorder="1" applyAlignment="1">
      <alignment horizontal="right" vertical="top"/>
    </xf>
    <xf numFmtId="182" fontId="52" fillId="35" borderId="7" xfId="466" applyNumberFormat="1" applyFont="1" applyFill="1" applyBorder="1" applyAlignment="1">
      <alignment horizontal="right" vertical="top"/>
    </xf>
    <xf numFmtId="196" fontId="52" fillId="0" borderId="7" xfId="466" applyNumberFormat="1" applyFont="1" applyFill="1" applyBorder="1" applyAlignment="1">
      <alignment horizontal="right" vertical="top"/>
    </xf>
    <xf numFmtId="182" fontId="52" fillId="0" borderId="7" xfId="466" applyNumberFormat="1" applyFont="1" applyFill="1" applyBorder="1" applyAlignment="1">
      <alignment vertical="center"/>
    </xf>
    <xf numFmtId="182" fontId="39" fillId="0" borderId="7" xfId="466" applyNumberFormat="1" applyFont="1" applyFill="1" applyBorder="1" applyAlignment="1">
      <alignment vertical="center"/>
    </xf>
    <xf numFmtId="182" fontId="55" fillId="0" borderId="7" xfId="466" applyNumberFormat="1" applyFont="1" applyFill="1" applyBorder="1" applyAlignment="1">
      <alignment horizontal="right" vertical="top"/>
    </xf>
    <xf numFmtId="182" fontId="55" fillId="35" borderId="7" xfId="466" applyNumberFormat="1" applyFont="1" applyFill="1" applyBorder="1" applyAlignment="1">
      <alignment horizontal="right" vertical="top"/>
    </xf>
    <xf numFmtId="196" fontId="39" fillId="0" borderId="7" xfId="466" quotePrefix="1" applyNumberFormat="1" applyFont="1" applyFill="1" applyBorder="1" applyAlignment="1">
      <alignment horizontal="right"/>
    </xf>
    <xf numFmtId="182" fontId="39" fillId="0" borderId="7" xfId="466" quotePrefix="1" applyNumberFormat="1" applyFont="1" applyFill="1" applyBorder="1" applyAlignment="1">
      <alignment horizontal="right"/>
    </xf>
    <xf numFmtId="1" fontId="39" fillId="0" borderId="7" xfId="466" applyNumberFormat="1" applyFont="1" applyFill="1" applyBorder="1" applyAlignment="1">
      <alignment horizontal="right"/>
    </xf>
    <xf numFmtId="1" fontId="49" fillId="0" borderId="7" xfId="466" applyNumberFormat="1" applyFont="1" applyFill="1" applyBorder="1" applyAlignment="1">
      <alignment horizontal="right"/>
    </xf>
    <xf numFmtId="182" fontId="49" fillId="0" borderId="7" xfId="466" quotePrefix="1" applyNumberFormat="1" applyFont="1" applyFill="1" applyBorder="1" applyAlignment="1">
      <alignment horizontal="right"/>
    </xf>
    <xf numFmtId="196" fontId="55" fillId="0" borderId="0" xfId="466" applyNumberFormat="1" applyFont="1" applyFill="1" applyBorder="1" applyAlignment="1">
      <alignment horizontal="right" vertical="top"/>
    </xf>
    <xf numFmtId="189" fontId="55" fillId="35" borderId="7" xfId="5" applyNumberFormat="1" applyFont="1" applyFill="1" applyBorder="1" applyAlignment="1">
      <alignment horizontal="right" vertical="top"/>
    </xf>
    <xf numFmtId="165" fontId="0" fillId="0" borderId="0" xfId="0" applyNumberFormat="1"/>
    <xf numFmtId="200" fontId="55" fillId="0" borderId="0" xfId="5" applyNumberFormat="1" applyFont="1" applyFill="1" applyBorder="1" applyAlignment="1">
      <alignment horizontal="right" vertical="top"/>
    </xf>
    <xf numFmtId="200" fontId="55" fillId="35" borderId="0" xfId="5" applyNumberFormat="1" applyFont="1" applyFill="1" applyBorder="1" applyAlignment="1">
      <alignment horizontal="right" vertical="top"/>
    </xf>
    <xf numFmtId="1" fontId="94" fillId="0" borderId="7" xfId="466" applyNumberFormat="1" applyFont="1" applyFill="1" applyBorder="1" applyAlignment="1">
      <alignment vertical="center"/>
    </xf>
    <xf numFmtId="201" fontId="94" fillId="0" borderId="7" xfId="466" applyNumberFormat="1" applyFont="1" applyFill="1" applyBorder="1" applyAlignment="1">
      <alignment horizontal="right" vertical="center"/>
    </xf>
    <xf numFmtId="165" fontId="94" fillId="0" borderId="7" xfId="466" applyNumberFormat="1" applyFont="1" applyFill="1" applyBorder="1" applyAlignment="1">
      <alignment vertical="center"/>
    </xf>
    <xf numFmtId="182" fontId="37" fillId="35" borderId="7" xfId="466" applyNumberFormat="1" applyFont="1" applyFill="1" applyBorder="1" applyAlignment="1">
      <alignment horizontal="right" vertical="top"/>
    </xf>
    <xf numFmtId="182" fontId="39" fillId="0" borderId="0" xfId="466" applyNumberFormat="1" applyFont="1"/>
    <xf numFmtId="0" fontId="39" fillId="0" borderId="0" xfId="0" quotePrefix="1" applyNumberFormat="1" applyFont="1"/>
    <xf numFmtId="10" fontId="49" fillId="0" borderId="0" xfId="2362" applyNumberFormat="1" applyFont="1"/>
    <xf numFmtId="165" fontId="52" fillId="0" borderId="7" xfId="3" applyNumberFormat="1" applyFont="1" applyFill="1" applyBorder="1" applyAlignment="1">
      <alignment horizontal="right" wrapText="1"/>
    </xf>
    <xf numFmtId="0" fontId="58" fillId="0" borderId="7" xfId="0" applyFont="1" applyFill="1" applyBorder="1" applyAlignment="1">
      <alignment horizontal="center" vertical="center" wrapText="1"/>
    </xf>
    <xf numFmtId="1" fontId="21" fillId="0" borderId="0" xfId="0" applyNumberFormat="1" applyFont="1" applyFill="1"/>
    <xf numFmtId="43" fontId="52" fillId="0" borderId="7" xfId="466" applyNumberFormat="1" applyFont="1" applyFill="1" applyBorder="1" applyAlignment="1">
      <alignment horizontal="right" vertical="top"/>
    </xf>
    <xf numFmtId="196" fontId="55" fillId="0" borderId="7" xfId="466" applyNumberFormat="1" applyFont="1" applyFill="1" applyBorder="1" applyAlignment="1">
      <alignment horizontal="right" vertical="top"/>
    </xf>
    <xf numFmtId="2" fontId="39" fillId="0" borderId="0" xfId="0" applyNumberFormat="1" applyFont="1" applyFill="1"/>
    <xf numFmtId="2" fontId="21" fillId="0" borderId="0" xfId="0" applyNumberFormat="1" applyFont="1" applyFill="1"/>
    <xf numFmtId="0" fontId="5" fillId="0" borderId="0" xfId="0" applyFont="1" applyFill="1" applyAlignment="1">
      <alignment vertical="center"/>
    </xf>
    <xf numFmtId="49" fontId="2" fillId="0" borderId="19" xfId="0" applyNumberFormat="1" applyFont="1" applyFill="1" applyBorder="1" applyAlignment="1">
      <alignment horizontal="left"/>
    </xf>
    <xf numFmtId="0" fontId="0" fillId="0" borderId="70" xfId="0" applyNumberFormat="1" applyFont="1" applyFill="1" applyBorder="1" applyAlignment="1"/>
    <xf numFmtId="0" fontId="0" fillId="0" borderId="20" xfId="0" applyNumberFormat="1" applyFont="1" applyFill="1" applyBorder="1" applyAlignment="1"/>
    <xf numFmtId="49" fontId="3" fillId="0" borderId="77" xfId="0" applyNumberFormat="1" applyFont="1" applyFill="1" applyBorder="1" applyAlignment="1">
      <alignment horizontal="center" vertical="center"/>
    </xf>
    <xf numFmtId="49" fontId="3" fillId="0" borderId="77" xfId="0" applyNumberFormat="1" applyFont="1" applyFill="1" applyBorder="1" applyAlignment="1">
      <alignment horizontal="center" vertical="center" wrapText="1"/>
    </xf>
    <xf numFmtId="49" fontId="3" fillId="0" borderId="78" xfId="0" applyNumberFormat="1" applyFont="1" applyFill="1" applyBorder="1" applyAlignment="1">
      <alignment vertical="center" wrapText="1"/>
    </xf>
    <xf numFmtId="49" fontId="6" fillId="0" borderId="79" xfId="0" applyNumberFormat="1" applyFont="1" applyFill="1" applyBorder="1" applyAlignment="1">
      <alignment horizontal="left" vertical="center" wrapText="1"/>
    </xf>
    <xf numFmtId="49" fontId="12" fillId="0" borderId="77" xfId="0" applyNumberFormat="1" applyFont="1" applyFill="1" applyBorder="1" applyAlignment="1">
      <alignment horizontal="center"/>
    </xf>
    <xf numFmtId="164" fontId="6" fillId="0" borderId="77" xfId="0" applyNumberFormat="1" applyFont="1" applyFill="1" applyBorder="1" applyAlignment="1">
      <alignment horizontal="right"/>
    </xf>
    <xf numFmtId="175" fontId="6" fillId="0" borderId="77" xfId="0" applyNumberFormat="1" applyFont="1" applyFill="1" applyBorder="1" applyAlignment="1">
      <alignment horizontal="right"/>
    </xf>
    <xf numFmtId="175" fontId="6" fillId="0" borderId="78" xfId="0" applyNumberFormat="1" applyFont="1" applyFill="1" applyBorder="1" applyAlignment="1"/>
    <xf numFmtId="171" fontId="6" fillId="0" borderId="77" xfId="0" applyNumberFormat="1" applyFont="1" applyFill="1" applyBorder="1" applyAlignment="1">
      <alignment horizontal="right"/>
    </xf>
    <xf numFmtId="170" fontId="6" fillId="0" borderId="77" xfId="0" applyNumberFormat="1" applyFont="1" applyFill="1" applyBorder="1" applyAlignment="1">
      <alignment horizontal="right"/>
    </xf>
    <xf numFmtId="49" fontId="6" fillId="0" borderId="80" xfId="0" applyNumberFormat="1" applyFont="1" applyFill="1" applyBorder="1" applyAlignment="1">
      <alignment horizontal="left" vertical="center" wrapText="1"/>
    </xf>
    <xf numFmtId="49" fontId="12" fillId="0" borderId="81" xfId="0" applyNumberFormat="1" applyFont="1" applyFill="1" applyBorder="1" applyAlignment="1">
      <alignment horizontal="center"/>
    </xf>
    <xf numFmtId="164" fontId="6" fillId="0" borderId="81" xfId="0" applyNumberFormat="1" applyFont="1" applyFill="1" applyBorder="1" applyAlignment="1">
      <alignment horizontal="right"/>
    </xf>
    <xf numFmtId="175" fontId="6" fillId="0" borderId="81" xfId="0" applyNumberFormat="1" applyFont="1" applyFill="1" applyBorder="1" applyAlignment="1">
      <alignment horizontal="right"/>
    </xf>
    <xf numFmtId="175" fontId="6" fillId="0" borderId="82" xfId="0" applyNumberFormat="1" applyFont="1" applyFill="1" applyBorder="1" applyAlignment="1"/>
    <xf numFmtId="49" fontId="4" fillId="2" borderId="77" xfId="0" applyNumberFormat="1" applyFont="1" applyFill="1" applyBorder="1" applyAlignment="1">
      <alignment horizontal="left"/>
    </xf>
    <xf numFmtId="164" fontId="6" fillId="2" borderId="77" xfId="0" applyNumberFormat="1" applyFont="1" applyFill="1" applyBorder="1" applyAlignment="1">
      <alignment horizontal="right"/>
    </xf>
    <xf numFmtId="0" fontId="99" fillId="0" borderId="7" xfId="0" applyFont="1" applyFill="1" applyBorder="1" applyAlignment="1">
      <alignment horizontal="center" vertical="center" wrapText="1"/>
    </xf>
    <xf numFmtId="15" fontId="100" fillId="0" borderId="7" xfId="0" applyNumberFormat="1" applyFont="1" applyBorder="1" applyAlignment="1">
      <alignment horizontal="center" vertical="center"/>
    </xf>
    <xf numFmtId="0" fontId="100" fillId="0" borderId="7" xfId="0" applyFont="1" applyFill="1" applyBorder="1" applyAlignment="1">
      <alignment horizontal="center" vertical="center"/>
    </xf>
    <xf numFmtId="2" fontId="100" fillId="0" borderId="7" xfId="0" applyNumberFormat="1" applyFont="1" applyFill="1" applyBorder="1" applyAlignment="1">
      <alignment horizontal="center" vertical="center"/>
    </xf>
    <xf numFmtId="0" fontId="99" fillId="0" borderId="18" xfId="0" applyFont="1" applyFill="1" applyBorder="1" applyAlignment="1">
      <alignment horizontal="center" vertical="top" wrapText="1"/>
    </xf>
    <xf numFmtId="49" fontId="28" fillId="2" borderId="0" xfId="0" applyNumberFormat="1" applyFont="1" applyFill="1" applyAlignment="1"/>
    <xf numFmtId="49" fontId="3" fillId="2" borderId="0" xfId="0" applyNumberFormat="1" applyFont="1" applyFill="1" applyAlignment="1"/>
    <xf numFmtId="49" fontId="2" fillId="2" borderId="83" xfId="0" applyNumberFormat="1" applyFont="1" applyFill="1" applyBorder="1" applyAlignment="1">
      <alignment horizontal="left"/>
    </xf>
    <xf numFmtId="49" fontId="4" fillId="2" borderId="79" xfId="0" applyNumberFormat="1" applyFont="1" applyFill="1" applyBorder="1" applyAlignment="1">
      <alignment horizontal="left"/>
    </xf>
    <xf numFmtId="170" fontId="4" fillId="2" borderId="77" xfId="0" applyNumberFormat="1" applyFont="1" applyFill="1" applyBorder="1" applyAlignment="1">
      <alignment horizontal="right"/>
    </xf>
    <xf numFmtId="164" fontId="4" fillId="2" borderId="77" xfId="0" applyNumberFormat="1" applyFont="1" applyFill="1" applyBorder="1" applyAlignment="1">
      <alignment horizontal="right"/>
    </xf>
    <xf numFmtId="49" fontId="8" fillId="2" borderId="79" xfId="0" applyNumberFormat="1" applyFont="1" applyFill="1" applyBorder="1" applyAlignment="1">
      <alignment horizontal="left"/>
    </xf>
    <xf numFmtId="49" fontId="4" fillId="2" borderId="80" xfId="0" applyNumberFormat="1" applyFont="1" applyFill="1" applyBorder="1" applyAlignment="1">
      <alignment horizontal="left"/>
    </xf>
    <xf numFmtId="170" fontId="4" fillId="2" borderId="81" xfId="0" applyNumberFormat="1" applyFont="1" applyFill="1" applyBorder="1" applyAlignment="1">
      <alignment horizontal="right"/>
    </xf>
    <xf numFmtId="49" fontId="2" fillId="2" borderId="79" xfId="0" applyNumberFormat="1" applyFont="1" applyFill="1" applyBorder="1" applyAlignment="1">
      <alignment horizontal="center" vertical="center"/>
    </xf>
    <xf numFmtId="49" fontId="2" fillId="2" borderId="77" xfId="0" applyNumberFormat="1" applyFont="1" applyFill="1" applyBorder="1" applyAlignment="1">
      <alignment horizontal="center" vertical="center" wrapText="1"/>
    </xf>
    <xf numFmtId="49" fontId="2" fillId="2" borderId="78" xfId="0" applyNumberFormat="1" applyFont="1" applyFill="1" applyBorder="1" applyAlignment="1">
      <alignment horizontal="center" vertical="center" wrapText="1"/>
    </xf>
    <xf numFmtId="0" fontId="101" fillId="0" borderId="0" xfId="0" applyFont="1" applyFill="1" applyAlignment="1">
      <alignment horizontal="left" wrapText="1"/>
    </xf>
    <xf numFmtId="0" fontId="102" fillId="0" borderId="0" xfId="0" applyFont="1" applyFill="1" applyBorder="1" applyAlignment="1"/>
    <xf numFmtId="0" fontId="92" fillId="0" borderId="0" xfId="0" applyFont="1"/>
    <xf numFmtId="0" fontId="0" fillId="0" borderId="0" xfId="0" applyFont="1" applyAlignment="1"/>
    <xf numFmtId="49" fontId="4" fillId="2" borderId="88" xfId="0" applyNumberFormat="1" applyFont="1" applyFill="1" applyBorder="1" applyAlignment="1">
      <alignment horizontal="left"/>
    </xf>
    <xf numFmtId="164" fontId="4" fillId="2" borderId="88" xfId="0" applyNumberFormat="1" applyFont="1" applyFill="1" applyBorder="1" applyAlignment="1">
      <alignment horizontal="right"/>
    </xf>
    <xf numFmtId="172" fontId="4" fillId="2" borderId="88" xfId="0" applyNumberFormat="1" applyFont="1" applyFill="1" applyBorder="1" applyAlignment="1">
      <alignment horizontal="right"/>
    </xf>
    <xf numFmtId="172" fontId="4" fillId="2" borderId="7" xfId="0" applyNumberFormat="1" applyFont="1" applyFill="1" applyBorder="1" applyAlignment="1">
      <alignment horizontal="right"/>
    </xf>
    <xf numFmtId="49" fontId="2" fillId="2" borderId="0" xfId="0" applyNumberFormat="1" applyFont="1" applyFill="1" applyAlignment="1">
      <alignment horizontal="left"/>
    </xf>
    <xf numFmtId="49" fontId="7" fillId="2" borderId="0" xfId="0" applyNumberFormat="1" applyFont="1" applyFill="1" applyAlignment="1">
      <alignment horizontal="left"/>
    </xf>
    <xf numFmtId="49" fontId="3" fillId="2" borderId="0" xfId="0" applyNumberFormat="1" applyFont="1" applyFill="1" applyAlignment="1">
      <alignment horizontal="left"/>
    </xf>
    <xf numFmtId="49" fontId="2" fillId="2" borderId="0" xfId="0" applyNumberFormat="1" applyFont="1" applyFill="1" applyAlignment="1">
      <alignment horizontal="left" vertical="center"/>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8" xfId="0" applyNumberFormat="1" applyFont="1" applyFill="1" applyBorder="1" applyAlignment="1">
      <alignment horizontal="center" wrapText="1"/>
    </xf>
    <xf numFmtId="49" fontId="2" fillId="2" borderId="10" xfId="0" applyNumberFormat="1" applyFont="1" applyFill="1" applyBorder="1" applyAlignment="1">
      <alignment horizontal="center" wrapText="1"/>
    </xf>
    <xf numFmtId="49" fontId="2" fillId="2" borderId="6" xfId="0" applyNumberFormat="1" applyFont="1" applyFill="1" applyBorder="1" applyAlignment="1">
      <alignment horizontal="center" wrapText="1"/>
    </xf>
    <xf numFmtId="49" fontId="2" fillId="2" borderId="8" xfId="0" applyNumberFormat="1" applyFont="1" applyFill="1" applyBorder="1" applyAlignment="1">
      <alignment horizontal="center"/>
    </xf>
    <xf numFmtId="49" fontId="2" fillId="2" borderId="6" xfId="0" applyNumberFormat="1" applyFont="1" applyFill="1" applyBorder="1" applyAlignment="1">
      <alignment horizontal="center"/>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28" fillId="2" borderId="0" xfId="0" applyNumberFormat="1" applyFont="1" applyFill="1" applyAlignment="1">
      <alignment horizontal="left" wrapText="1"/>
    </xf>
    <xf numFmtId="0" fontId="28" fillId="2" borderId="0" xfId="0" applyFont="1" applyFill="1" applyAlignment="1">
      <alignment horizontal="left" wrapText="1"/>
    </xf>
    <xf numFmtId="49" fontId="22" fillId="2" borderId="0" xfId="0" applyNumberFormat="1" applyFont="1" applyFill="1" applyAlignment="1">
      <alignment horizontal="left" wrapText="1"/>
    </xf>
    <xf numFmtId="49" fontId="22" fillId="2" borderId="18" xfId="0" applyNumberFormat="1" applyFont="1" applyFill="1" applyBorder="1" applyAlignment="1">
      <alignment horizontal="center"/>
    </xf>
    <xf numFmtId="49" fontId="22" fillId="2" borderId="21" xfId="0" applyNumberFormat="1" applyFont="1" applyFill="1" applyBorder="1" applyAlignment="1">
      <alignment horizontal="center"/>
    </xf>
    <xf numFmtId="49" fontId="22" fillId="2" borderId="22" xfId="0" applyNumberFormat="1" applyFont="1" applyFill="1" applyBorder="1" applyAlignment="1">
      <alignment horizontal="center"/>
    </xf>
    <xf numFmtId="49" fontId="22" fillId="0" borderId="7" xfId="0" applyNumberFormat="1" applyFont="1" applyFill="1" applyBorder="1" applyAlignment="1">
      <alignment horizontal="center" vertical="center" wrapText="1"/>
    </xf>
    <xf numFmtId="49" fontId="22" fillId="2" borderId="19" xfId="0" applyNumberFormat="1" applyFont="1" applyFill="1" applyBorder="1" applyAlignment="1">
      <alignment horizontal="center" vertical="center" wrapText="1"/>
    </xf>
    <xf numFmtId="49" fontId="22" fillId="2" borderId="20" xfId="0" applyNumberFormat="1" applyFont="1" applyFill="1" applyBorder="1" applyAlignment="1">
      <alignment horizontal="center" vertical="center" wrapText="1"/>
    </xf>
    <xf numFmtId="49" fontId="22" fillId="2" borderId="23" xfId="0" applyNumberFormat="1" applyFont="1" applyFill="1" applyBorder="1" applyAlignment="1">
      <alignment horizontal="center" vertical="center" wrapText="1"/>
    </xf>
    <xf numFmtId="49" fontId="22" fillId="2" borderId="24" xfId="0" applyNumberFormat="1" applyFont="1" applyFill="1" applyBorder="1" applyAlignment="1">
      <alignment horizontal="center" vertical="center" wrapText="1"/>
    </xf>
    <xf numFmtId="49" fontId="22" fillId="2" borderId="25" xfId="0" applyNumberFormat="1" applyFont="1" applyFill="1" applyBorder="1" applyAlignment="1">
      <alignment horizontal="center" vertical="center" wrapText="1"/>
    </xf>
    <xf numFmtId="49" fontId="22" fillId="2" borderId="26" xfId="0" applyNumberFormat="1" applyFont="1" applyFill="1" applyBorder="1" applyAlignment="1">
      <alignment horizontal="center" vertical="center" wrapText="1"/>
    </xf>
    <xf numFmtId="0" fontId="24" fillId="0" borderId="7" xfId="0" applyNumberFormat="1" applyFont="1" applyFill="1" applyBorder="1" applyAlignment="1">
      <alignment horizontal="center"/>
    </xf>
    <xf numFmtId="49" fontId="22" fillId="0" borderId="7" xfId="0" applyNumberFormat="1" applyFont="1" applyFill="1" applyBorder="1" applyAlignment="1">
      <alignment horizontal="center" vertical="center"/>
    </xf>
    <xf numFmtId="49" fontId="22" fillId="2" borderId="7" xfId="0" applyNumberFormat="1" applyFont="1" applyFill="1" applyBorder="1" applyAlignment="1">
      <alignment horizontal="center" wrapText="1"/>
    </xf>
    <xf numFmtId="49" fontId="8" fillId="2" borderId="7" xfId="0" applyNumberFormat="1" applyFont="1" applyFill="1" applyBorder="1" applyAlignment="1">
      <alignment horizontal="center" wrapText="1"/>
    </xf>
    <xf numFmtId="49" fontId="22" fillId="2" borderId="0" xfId="0" applyNumberFormat="1" applyFont="1" applyFill="1" applyAlignment="1">
      <alignment horizontal="left"/>
    </xf>
    <xf numFmtId="49" fontId="28" fillId="2" borderId="0" xfId="0" applyNumberFormat="1" applyFont="1" applyFill="1" applyAlignment="1">
      <alignment horizontal="left"/>
    </xf>
    <xf numFmtId="49" fontId="22" fillId="2" borderId="7" xfId="0" applyNumberFormat="1" applyFont="1" applyFill="1" applyBorder="1" applyAlignment="1">
      <alignment horizontal="center" vertical="center" wrapText="1"/>
    </xf>
    <xf numFmtId="181" fontId="22" fillId="2" borderId="7" xfId="0" applyNumberFormat="1" applyFont="1" applyFill="1" applyBorder="1" applyAlignment="1">
      <alignment horizontal="center" wrapText="1"/>
    </xf>
    <xf numFmtId="49" fontId="22" fillId="2" borderId="8" xfId="0" applyNumberFormat="1" applyFont="1" applyFill="1" applyBorder="1" applyAlignment="1">
      <alignment horizontal="center" vertical="center"/>
    </xf>
    <xf numFmtId="49" fontId="22" fillId="2" borderId="6" xfId="0" applyNumberFormat="1" applyFont="1" applyFill="1" applyBorder="1" applyAlignment="1">
      <alignment horizontal="center" vertical="center"/>
    </xf>
    <xf numFmtId="49" fontId="22" fillId="2" borderId="0" xfId="0" applyNumberFormat="1" applyFont="1" applyFill="1" applyAlignment="1">
      <alignment horizontal="left" vertical="top"/>
    </xf>
    <xf numFmtId="49" fontId="22" fillId="2" borderId="4" xfId="0" applyNumberFormat="1" applyFont="1" applyFill="1" applyBorder="1" applyAlignment="1">
      <alignment horizontal="center" vertical="center" wrapText="1"/>
    </xf>
    <xf numFmtId="49" fontId="22" fillId="2" borderId="9" xfId="0" applyNumberFormat="1" applyFont="1" applyFill="1" applyBorder="1" applyAlignment="1">
      <alignment horizontal="center" vertical="center" wrapText="1"/>
    </xf>
    <xf numFmtId="49" fontId="22" fillId="2" borderId="5" xfId="0" applyNumberFormat="1" applyFont="1" applyFill="1" applyBorder="1" applyAlignment="1">
      <alignment horizontal="center" vertical="center" wrapText="1"/>
    </xf>
    <xf numFmtId="49" fontId="22" fillId="2" borderId="11" xfId="0" applyNumberFormat="1" applyFont="1" applyFill="1" applyBorder="1" applyAlignment="1">
      <alignment horizontal="center" vertical="center"/>
    </xf>
    <xf numFmtId="49" fontId="22" fillId="2" borderId="2" xfId="0" applyNumberFormat="1" applyFont="1" applyFill="1" applyBorder="1" applyAlignment="1">
      <alignment horizontal="center" vertical="center"/>
    </xf>
    <xf numFmtId="49" fontId="22" fillId="2" borderId="12" xfId="0" applyNumberFormat="1" applyFont="1" applyFill="1" applyBorder="1" applyAlignment="1">
      <alignment horizontal="center" vertical="center"/>
    </xf>
    <xf numFmtId="49" fontId="22" fillId="2" borderId="3" xfId="0" applyNumberFormat="1" applyFont="1" applyFill="1" applyBorder="1" applyAlignment="1">
      <alignment horizontal="center" vertical="center"/>
    </xf>
    <xf numFmtId="49" fontId="22" fillId="2" borderId="10" xfId="0" applyNumberFormat="1" applyFont="1" applyFill="1" applyBorder="1" applyAlignment="1">
      <alignment horizontal="center" vertical="center"/>
    </xf>
    <xf numFmtId="49" fontId="22" fillId="2" borderId="8" xfId="0" applyNumberFormat="1" applyFont="1" applyFill="1" applyBorder="1" applyAlignment="1">
      <alignment horizontal="center" vertical="center" wrapText="1"/>
    </xf>
    <xf numFmtId="49" fontId="22" fillId="2" borderId="6"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0" fontId="3" fillId="2" borderId="0" xfId="0" applyFont="1" applyFill="1" applyAlignment="1">
      <alignment horizontal="left" wrapText="1"/>
    </xf>
    <xf numFmtId="49" fontId="3" fillId="2" borderId="0" xfId="0" applyNumberFormat="1" applyFont="1" applyFill="1" applyAlignment="1">
      <alignment horizontal="left" wrapText="1"/>
    </xf>
    <xf numFmtId="49" fontId="2" fillId="2" borderId="0" xfId="0" applyNumberFormat="1" applyFont="1" applyFill="1" applyAlignment="1">
      <alignment horizontal="left" vertical="top"/>
    </xf>
    <xf numFmtId="49" fontId="3" fillId="2" borderId="4"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7" xfId="0" applyNumberFormat="1" applyFont="1" applyFill="1" applyBorder="1" applyAlignment="1">
      <alignment horizontal="left" vertical="top"/>
    </xf>
    <xf numFmtId="49" fontId="2" fillId="2" borderId="0" xfId="0" applyNumberFormat="1" applyFont="1" applyFill="1" applyAlignment="1">
      <alignment horizontal="left" vertical="top" wrapText="1"/>
    </xf>
    <xf numFmtId="49" fontId="2" fillId="2" borderId="4" xfId="0" applyNumberFormat="1" applyFont="1" applyFill="1" applyBorder="1" applyAlignment="1">
      <alignment horizontal="center"/>
    </xf>
    <xf numFmtId="49" fontId="2" fillId="2" borderId="5" xfId="0" applyNumberFormat="1" applyFont="1" applyFill="1" applyBorder="1" applyAlignment="1">
      <alignment horizontal="center"/>
    </xf>
    <xf numFmtId="170" fontId="4" fillId="2" borderId="8" xfId="0" applyNumberFormat="1" applyFont="1" applyFill="1" applyBorder="1" applyAlignment="1">
      <alignment horizontal="right"/>
    </xf>
    <xf numFmtId="170" fontId="4" fillId="2" borderId="6" xfId="0" applyNumberFormat="1" applyFont="1" applyFill="1" applyBorder="1" applyAlignment="1">
      <alignment horizontal="right"/>
    </xf>
    <xf numFmtId="49" fontId="2" fillId="2" borderId="10" xfId="0" applyNumberFormat="1" applyFont="1" applyFill="1" applyBorder="1" applyAlignment="1">
      <alignment horizontal="center"/>
    </xf>
    <xf numFmtId="49" fontId="8" fillId="2" borderId="8" xfId="0" applyNumberFormat="1" applyFont="1" applyFill="1" applyBorder="1" applyAlignment="1">
      <alignment horizontal="center" wrapText="1"/>
    </xf>
    <xf numFmtId="49" fontId="8" fillId="2" borderId="6" xfId="0" applyNumberFormat="1" applyFont="1" applyFill="1" applyBorder="1" applyAlignment="1">
      <alignment horizontal="center" wrapText="1"/>
    </xf>
    <xf numFmtId="49" fontId="2" fillId="2" borderId="4" xfId="0" applyNumberFormat="1" applyFont="1" applyFill="1" applyBorder="1" applyAlignment="1">
      <alignment horizontal="right"/>
    </xf>
    <xf numFmtId="49" fontId="2" fillId="2" borderId="5" xfId="0" applyNumberFormat="1" applyFont="1" applyFill="1" applyBorder="1" applyAlignment="1">
      <alignment horizontal="right"/>
    </xf>
    <xf numFmtId="49" fontId="2" fillId="2" borderId="1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8" fillId="2" borderId="0" xfId="0" applyNumberFormat="1" applyFont="1" applyFill="1" applyAlignment="1">
      <alignment horizontal="left" vertical="top" wrapText="1"/>
    </xf>
    <xf numFmtId="49" fontId="3" fillId="2" borderId="4"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7" xfId="0" applyNumberFormat="1" applyFont="1" applyFill="1" applyBorder="1" applyAlignment="1">
      <alignment horizontal="left" vertical="center" wrapText="1"/>
    </xf>
    <xf numFmtId="49" fontId="3" fillId="2" borderId="14" xfId="0" applyNumberFormat="1" applyFont="1" applyFill="1" applyBorder="1" applyAlignment="1">
      <alignment horizontal="left" wrapText="1"/>
    </xf>
    <xf numFmtId="49" fontId="3" fillId="2" borderId="15" xfId="0" applyNumberFormat="1" applyFont="1" applyFill="1" applyBorder="1" applyAlignment="1">
      <alignment horizontal="left" wrapText="1"/>
    </xf>
    <xf numFmtId="49" fontId="3" fillId="2" borderId="16" xfId="0" applyNumberFormat="1" applyFont="1" applyFill="1" applyBorder="1" applyAlignment="1">
      <alignment horizontal="left" wrapText="1"/>
    </xf>
    <xf numFmtId="49" fontId="2" fillId="2" borderId="10" xfId="0" applyNumberFormat="1" applyFont="1" applyFill="1" applyBorder="1" applyAlignment="1">
      <alignment horizontal="center" vertical="center"/>
    </xf>
    <xf numFmtId="49" fontId="3" fillId="2" borderId="4" xfId="0" applyNumberFormat="1" applyFont="1" applyFill="1" applyBorder="1" applyAlignment="1">
      <alignment horizontal="center" vertical="top"/>
    </xf>
    <xf numFmtId="49" fontId="3" fillId="2" borderId="5" xfId="0" applyNumberFormat="1" applyFont="1" applyFill="1" applyBorder="1" applyAlignment="1">
      <alignment horizontal="center" vertical="top"/>
    </xf>
    <xf numFmtId="49" fontId="3" fillId="2" borderId="8"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6" xfId="0" applyNumberFormat="1" applyFont="1" applyFill="1" applyBorder="1" applyAlignment="1">
      <alignment horizontal="center"/>
    </xf>
    <xf numFmtId="49" fontId="3" fillId="2" borderId="14" xfId="0" applyNumberFormat="1" applyFont="1" applyFill="1" applyBorder="1" applyAlignment="1">
      <alignment horizontal="left"/>
    </xf>
    <xf numFmtId="49" fontId="3" fillId="2" borderId="15" xfId="0" applyNumberFormat="1" applyFont="1" applyFill="1" applyBorder="1" applyAlignment="1">
      <alignment horizontal="left"/>
    </xf>
    <xf numFmtId="49" fontId="3" fillId="2" borderId="16" xfId="0" applyNumberFormat="1" applyFont="1" applyFill="1" applyBorder="1" applyAlignment="1">
      <alignment horizontal="left"/>
    </xf>
    <xf numFmtId="49" fontId="3" fillId="2" borderId="0" xfId="0" applyNumberFormat="1" applyFont="1" applyFill="1" applyAlignment="1">
      <alignment horizontal="left" vertical="center"/>
    </xf>
    <xf numFmtId="49" fontId="3" fillId="2" borderId="0" xfId="0" applyNumberFormat="1" applyFont="1" applyFill="1" applyAlignment="1">
      <alignment horizontal="left" vertical="center" wrapText="1"/>
    </xf>
    <xf numFmtId="49" fontId="2" fillId="2" borderId="9"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8" fillId="2" borderId="0" xfId="0" applyNumberFormat="1" applyFont="1" applyFill="1" applyAlignment="1">
      <alignment horizontal="left" vertical="top"/>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49" fontId="11" fillId="2" borderId="0" xfId="0" applyNumberFormat="1" applyFont="1" applyFill="1" applyAlignment="1">
      <alignment horizontal="left" vertical="top"/>
    </xf>
    <xf numFmtId="49" fontId="2" fillId="2" borderId="11"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12" xfId="0" applyNumberFormat="1" applyFont="1" applyFill="1" applyBorder="1" applyAlignment="1">
      <alignment horizontal="center"/>
    </xf>
    <xf numFmtId="49" fontId="2" fillId="2" borderId="3" xfId="0" applyNumberFormat="1" applyFont="1" applyFill="1" applyBorder="1" applyAlignment="1">
      <alignment horizontal="center"/>
    </xf>
    <xf numFmtId="49" fontId="2" fillId="2" borderId="11" xfId="0" applyNumberFormat="1" applyFont="1" applyFill="1" applyBorder="1" applyAlignment="1">
      <alignment horizontal="center" wrapText="1"/>
    </xf>
    <xf numFmtId="49" fontId="2" fillId="2" borderId="2" xfId="0" applyNumberFormat="1" applyFont="1" applyFill="1" applyBorder="1" applyAlignment="1">
      <alignment horizontal="center" wrapText="1"/>
    </xf>
    <xf numFmtId="49" fontId="2" fillId="2" borderId="12" xfId="0" applyNumberFormat="1" applyFont="1" applyFill="1" applyBorder="1" applyAlignment="1">
      <alignment horizontal="center" wrapText="1"/>
    </xf>
    <xf numFmtId="49" fontId="2" fillId="2" borderId="3" xfId="0" applyNumberFormat="1" applyFont="1" applyFill="1" applyBorder="1" applyAlignment="1">
      <alignment horizont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9" fillId="2" borderId="0" xfId="0" applyNumberFormat="1" applyFont="1" applyFill="1" applyAlignment="1">
      <alignment horizontal="center" vertical="center" wrapText="1"/>
    </xf>
    <xf numFmtId="49" fontId="3" fillId="2" borderId="13" xfId="0" applyNumberFormat="1"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8" fillId="2" borderId="8" xfId="0" applyNumberFormat="1" applyFont="1" applyFill="1" applyBorder="1" applyAlignment="1">
      <alignment horizontal="center"/>
    </xf>
    <xf numFmtId="49" fontId="8" fillId="2" borderId="10" xfId="0" applyNumberFormat="1" applyFont="1" applyFill="1" applyBorder="1" applyAlignment="1">
      <alignment horizontal="center"/>
    </xf>
    <xf numFmtId="49" fontId="8" fillId="2" borderId="6" xfId="0" applyNumberFormat="1" applyFont="1" applyFill="1" applyBorder="1" applyAlignment="1">
      <alignment horizontal="center"/>
    </xf>
    <xf numFmtId="0" fontId="2" fillId="2" borderId="8" xfId="0" applyFont="1" applyFill="1" applyBorder="1" applyAlignment="1">
      <alignment horizontal="center" wrapText="1"/>
    </xf>
    <xf numFmtId="0" fontId="2" fillId="2" borderId="10" xfId="0" applyFont="1" applyFill="1" applyBorder="1" applyAlignment="1">
      <alignment horizontal="center" wrapText="1"/>
    </xf>
    <xf numFmtId="0" fontId="2" fillId="2" borderId="6" xfId="0" applyFont="1" applyFill="1" applyBorder="1" applyAlignment="1">
      <alignment horizontal="center" wrapText="1"/>
    </xf>
    <xf numFmtId="49" fontId="8" fillId="2" borderId="0" xfId="0" applyNumberFormat="1" applyFont="1" applyFill="1" applyAlignment="1">
      <alignment horizontal="left"/>
    </xf>
    <xf numFmtId="181" fontId="36" fillId="0" borderId="36" xfId="0" applyNumberFormat="1" applyFont="1" applyFill="1" applyBorder="1" applyAlignment="1">
      <alignment horizontal="center" wrapText="1"/>
    </xf>
    <xf numFmtId="0" fontId="36" fillId="0" borderId="0" xfId="0" applyFont="1" applyFill="1" applyAlignment="1">
      <alignment horizontal="left" vertical="center" wrapText="1"/>
    </xf>
    <xf numFmtId="0" fontId="35" fillId="0" borderId="36" xfId="2" applyFont="1" applyFill="1" applyBorder="1" applyAlignment="1">
      <alignment horizontal="center" vertical="center"/>
    </xf>
    <xf numFmtId="0" fontId="35" fillId="0" borderId="36" xfId="2" applyFont="1" applyFill="1" applyBorder="1" applyAlignment="1">
      <alignment horizontal="center" vertical="center" wrapText="1"/>
    </xf>
    <xf numFmtId="0" fontId="36" fillId="0" borderId="36" xfId="0" applyFont="1" applyFill="1" applyBorder="1" applyAlignment="1">
      <alignment horizontal="center" wrapText="1"/>
    </xf>
    <xf numFmtId="49" fontId="8" fillId="2" borderId="0" xfId="0" applyNumberFormat="1" applyFont="1" applyFill="1" applyAlignment="1">
      <alignment horizontal="left" vertical="center"/>
    </xf>
    <xf numFmtId="49" fontId="2" fillId="2" borderId="84" xfId="0" applyNumberFormat="1" applyFont="1" applyFill="1" applyBorder="1" applyAlignment="1">
      <alignment horizontal="center" vertical="center"/>
    </xf>
    <xf numFmtId="49" fontId="2" fillId="2" borderId="85" xfId="0" applyNumberFormat="1" applyFont="1" applyFill="1" applyBorder="1" applyAlignment="1">
      <alignment horizontal="center" vertical="center"/>
    </xf>
    <xf numFmtId="49" fontId="2" fillId="2" borderId="86" xfId="0" applyNumberFormat="1" applyFont="1" applyFill="1" applyBorder="1" applyAlignment="1">
      <alignment horizontal="center" vertical="center"/>
    </xf>
    <xf numFmtId="49" fontId="2" fillId="2" borderId="87" xfId="0" applyNumberFormat="1" applyFont="1" applyFill="1" applyBorder="1" applyAlignment="1">
      <alignment horizontal="center" vertical="center"/>
    </xf>
    <xf numFmtId="0" fontId="3" fillId="0" borderId="0" xfId="0" applyFont="1" applyFill="1" applyAlignment="1">
      <alignment horizontal="left" wrapText="1"/>
    </xf>
    <xf numFmtId="49" fontId="3" fillId="0" borderId="0" xfId="0" applyNumberFormat="1" applyFont="1" applyFill="1" applyAlignment="1">
      <alignment horizontal="left" wrapText="1"/>
    </xf>
    <xf numFmtId="49" fontId="3" fillId="0" borderId="72"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xf>
    <xf numFmtId="49" fontId="3" fillId="0" borderId="73"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71" xfId="0" applyNumberFormat="1" applyFont="1" applyFill="1" applyBorder="1" applyAlignment="1">
      <alignment horizontal="center" vertical="center"/>
    </xf>
    <xf numFmtId="49" fontId="3" fillId="0" borderId="74" xfId="0" applyNumberFormat="1" applyFont="1" applyFill="1" applyBorder="1" applyAlignment="1">
      <alignment horizontal="center" vertical="center"/>
    </xf>
    <xf numFmtId="49" fontId="3" fillId="0" borderId="75" xfId="0" applyNumberFormat="1" applyFont="1" applyFill="1" applyBorder="1" applyAlignment="1">
      <alignment horizontal="center" vertical="center"/>
    </xf>
    <xf numFmtId="0" fontId="3" fillId="2" borderId="0" xfId="0" applyFont="1" applyFill="1" applyAlignment="1">
      <alignment horizontal="left"/>
    </xf>
    <xf numFmtId="49" fontId="3" fillId="2" borderId="8"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0" fontId="93" fillId="35" borderId="42" xfId="0" applyNumberFormat="1" applyFont="1" applyFill="1" applyBorder="1" applyAlignment="1">
      <alignment horizontal="left" vertical="center"/>
    </xf>
    <xf numFmtId="0" fontId="49" fillId="58" borderId="65" xfId="0" applyNumberFormat="1" applyFont="1" applyFill="1" applyBorder="1" applyAlignment="1">
      <alignment horizontal="center" vertical="center" wrapText="1"/>
    </xf>
    <xf numFmtId="0" fontId="49" fillId="58" borderId="69" xfId="0" applyNumberFormat="1" applyFont="1" applyFill="1" applyBorder="1" applyAlignment="1">
      <alignment horizontal="center" vertical="center" wrapText="1"/>
    </xf>
    <xf numFmtId="0" fontId="49" fillId="58" borderId="66" xfId="0" applyNumberFormat="1" applyFont="1" applyFill="1" applyBorder="1" applyAlignment="1">
      <alignment horizontal="center" vertical="center"/>
    </xf>
    <xf numFmtId="0" fontId="49" fillId="58" borderId="67" xfId="0" applyNumberFormat="1" applyFont="1" applyFill="1" applyBorder="1" applyAlignment="1">
      <alignment horizontal="center" vertical="center"/>
    </xf>
    <xf numFmtId="0" fontId="49" fillId="58" borderId="68" xfId="0" applyNumberFormat="1" applyFont="1" applyFill="1" applyBorder="1" applyAlignment="1">
      <alignment horizontal="center" vertical="center"/>
    </xf>
    <xf numFmtId="0" fontId="39" fillId="0" borderId="7" xfId="0" applyNumberFormat="1" applyFont="1" applyBorder="1" applyAlignment="1">
      <alignment horizontal="left" vertical="top" wrapText="1"/>
    </xf>
    <xf numFmtId="0" fontId="36" fillId="0" borderId="0" xfId="0" applyNumberFormat="1" applyFont="1" applyBorder="1" applyAlignment="1">
      <alignment horizontal="left" vertical="top"/>
    </xf>
    <xf numFmtId="0" fontId="55" fillId="60" borderId="7" xfId="0" applyFont="1" applyFill="1" applyBorder="1" applyAlignment="1">
      <alignment horizontal="center" vertical="center" wrapText="1"/>
    </xf>
    <xf numFmtId="0" fontId="55" fillId="60" borderId="7" xfId="38279" applyFont="1" applyFill="1" applyBorder="1" applyAlignment="1">
      <alignment horizontal="center" vertical="center"/>
    </xf>
    <xf numFmtId="0" fontId="55" fillId="60" borderId="54" xfId="38279" applyFont="1" applyFill="1" applyBorder="1" applyAlignment="1">
      <alignment horizontal="center" vertical="center" wrapText="1"/>
    </xf>
    <xf numFmtId="0" fontId="55" fillId="60" borderId="40" xfId="38279" applyFont="1" applyFill="1" applyBorder="1" applyAlignment="1">
      <alignment horizontal="center" vertical="center" wrapText="1"/>
    </xf>
    <xf numFmtId="0" fontId="49" fillId="60" borderId="54" xfId="0" applyNumberFormat="1" applyFont="1" applyFill="1" applyBorder="1" applyAlignment="1">
      <alignment horizontal="center" vertical="center" wrapText="1"/>
    </xf>
    <xf numFmtId="0" fontId="49" fillId="60" borderId="40" xfId="0" applyNumberFormat="1" applyFont="1" applyFill="1" applyBorder="1" applyAlignment="1">
      <alignment horizontal="center" vertical="center" wrapText="1"/>
    </xf>
    <xf numFmtId="0" fontId="49" fillId="0" borderId="7" xfId="0" applyNumberFormat="1" applyFont="1" applyBorder="1" applyAlignment="1">
      <alignment horizontal="center"/>
    </xf>
    <xf numFmtId="0" fontId="55" fillId="60" borderId="7" xfId="38279" applyFont="1" applyFill="1" applyBorder="1" applyAlignment="1">
      <alignment horizontal="center" vertical="center" wrapText="1"/>
    </xf>
    <xf numFmtId="0" fontId="49" fillId="60" borderId="18" xfId="0" applyNumberFormat="1" applyFont="1" applyFill="1" applyBorder="1" applyAlignment="1">
      <alignment horizontal="center" vertical="center" wrapText="1"/>
    </xf>
    <xf numFmtId="0" fontId="49" fillId="60" borderId="56" xfId="0" applyNumberFormat="1" applyFont="1" applyFill="1" applyBorder="1" applyAlignment="1">
      <alignment horizontal="center" vertical="center" wrapText="1"/>
    </xf>
    <xf numFmtId="0" fontId="49" fillId="60" borderId="7" xfId="0" applyNumberFormat="1" applyFont="1" applyFill="1" applyBorder="1" applyAlignment="1">
      <alignment horizontal="center" vertical="center" wrapText="1"/>
    </xf>
    <xf numFmtId="0" fontId="93" fillId="35" borderId="0" xfId="0" applyNumberFormat="1" applyFont="1" applyFill="1" applyBorder="1" applyAlignment="1">
      <alignment horizontal="left" vertical="center"/>
    </xf>
    <xf numFmtId="0" fontId="93" fillId="35" borderId="7" xfId="0" applyNumberFormat="1" applyFont="1" applyFill="1" applyBorder="1" applyAlignment="1">
      <alignment horizontal="center" vertical="center"/>
    </xf>
    <xf numFmtId="0" fontId="49" fillId="60" borderId="19" xfId="0" applyNumberFormat="1" applyFont="1" applyFill="1" applyBorder="1" applyAlignment="1">
      <alignment horizontal="center" vertical="center" wrapText="1"/>
    </xf>
    <xf numFmtId="0" fontId="49" fillId="60" borderId="70" xfId="0" applyNumberFormat="1" applyFont="1" applyFill="1" applyBorder="1" applyAlignment="1">
      <alignment horizontal="center" vertical="center" wrapText="1"/>
    </xf>
    <xf numFmtId="0" fontId="49" fillId="60" borderId="20" xfId="0" applyNumberFormat="1" applyFont="1" applyFill="1" applyBorder="1" applyAlignment="1">
      <alignment horizontal="center" vertical="center" wrapText="1"/>
    </xf>
    <xf numFmtId="0" fontId="55" fillId="60" borderId="18" xfId="38279" applyFont="1" applyFill="1" applyBorder="1" applyAlignment="1">
      <alignment horizontal="center" vertical="center"/>
    </xf>
    <xf numFmtId="0" fontId="55" fillId="60" borderId="56" xfId="38279" applyFont="1" applyFill="1" applyBorder="1" applyAlignment="1">
      <alignment horizontal="center" vertical="center"/>
    </xf>
    <xf numFmtId="0" fontId="55" fillId="60" borderId="18" xfId="38279" applyFont="1" applyFill="1" applyBorder="1" applyAlignment="1">
      <alignment horizontal="center" vertical="center" wrapText="1"/>
    </xf>
    <xf numFmtId="0" fontId="55" fillId="60" borderId="56" xfId="38279" applyFont="1" applyFill="1" applyBorder="1" applyAlignment="1">
      <alignment horizontal="center" vertical="center" wrapText="1"/>
    </xf>
    <xf numFmtId="0" fontId="49" fillId="60" borderId="0" xfId="0" applyNumberFormat="1" applyFont="1" applyFill="1" applyBorder="1" applyAlignment="1">
      <alignment horizontal="center" vertical="center" wrapText="1"/>
    </xf>
    <xf numFmtId="0" fontId="49" fillId="60" borderId="42" xfId="0" applyNumberFormat="1" applyFont="1" applyFill="1" applyBorder="1" applyAlignment="1">
      <alignment horizontal="center" vertical="center" wrapText="1"/>
    </xf>
    <xf numFmtId="0" fontId="49" fillId="60" borderId="7" xfId="0" applyNumberFormat="1" applyFont="1" applyFill="1" applyBorder="1" applyAlignment="1">
      <alignment horizontal="center"/>
    </xf>
    <xf numFmtId="0" fontId="49" fillId="60" borderId="55" xfId="0" applyNumberFormat="1" applyFont="1" applyFill="1" applyBorder="1" applyAlignment="1">
      <alignment horizontal="center" vertical="center" wrapText="1"/>
    </xf>
    <xf numFmtId="0" fontId="39" fillId="0" borderId="0" xfId="0" applyFont="1" applyFill="1" applyAlignment="1">
      <alignment horizontal="left"/>
    </xf>
    <xf numFmtId="0" fontId="36" fillId="0" borderId="0" xfId="0" applyNumberFormat="1" applyFont="1" applyFill="1" applyBorder="1" applyAlignment="1">
      <alignment horizontal="left" vertical="top"/>
    </xf>
    <xf numFmtId="0" fontId="49" fillId="60" borderId="18" xfId="0" applyNumberFormat="1" applyFont="1" applyFill="1" applyBorder="1" applyAlignment="1">
      <alignment horizontal="center"/>
    </xf>
    <xf numFmtId="0" fontId="49" fillId="60" borderId="55" xfId="0" applyNumberFormat="1" applyFont="1" applyFill="1" applyBorder="1" applyAlignment="1">
      <alignment horizontal="center"/>
    </xf>
    <xf numFmtId="0" fontId="58" fillId="60" borderId="18" xfId="0" applyNumberFormat="1" applyFont="1" applyFill="1" applyBorder="1" applyAlignment="1">
      <alignment horizontal="center" vertical="center"/>
    </xf>
    <xf numFmtId="0" fontId="58" fillId="60" borderId="56" xfId="0" applyNumberFormat="1" applyFont="1" applyFill="1" applyBorder="1" applyAlignment="1">
      <alignment horizontal="center" vertical="center"/>
    </xf>
    <xf numFmtId="0" fontId="58" fillId="60" borderId="55" xfId="0" applyNumberFormat="1" applyFont="1" applyFill="1" applyBorder="1" applyAlignment="1">
      <alignment horizontal="center" vertical="center"/>
    </xf>
    <xf numFmtId="0" fontId="58" fillId="60" borderId="54" xfId="0" applyNumberFormat="1" applyFont="1" applyFill="1" applyBorder="1" applyAlignment="1">
      <alignment horizontal="center" vertical="center" wrapText="1"/>
    </xf>
    <xf numFmtId="0" fontId="58" fillId="60" borderId="39" xfId="0" applyNumberFormat="1" applyFont="1" applyFill="1" applyBorder="1" applyAlignment="1">
      <alignment horizontal="center" vertical="center" wrapText="1"/>
    </xf>
    <xf numFmtId="0" fontId="58" fillId="60" borderId="40" xfId="0" applyNumberFormat="1" applyFont="1" applyFill="1" applyBorder="1" applyAlignment="1">
      <alignment horizontal="center" vertical="center" wrapText="1"/>
    </xf>
    <xf numFmtId="0" fontId="49" fillId="60" borderId="56" xfId="0" applyNumberFormat="1" applyFont="1" applyFill="1" applyBorder="1" applyAlignment="1">
      <alignment horizontal="center"/>
    </xf>
    <xf numFmtId="196" fontId="55" fillId="0" borderId="18" xfId="0" applyNumberFormat="1" applyFont="1" applyFill="1" applyBorder="1" applyAlignment="1">
      <alignment horizontal="left" vertical="top" wrapText="1"/>
    </xf>
    <xf numFmtId="196" fontId="55" fillId="0" borderId="55" xfId="0" applyNumberFormat="1" applyFont="1" applyFill="1" applyBorder="1" applyAlignment="1">
      <alignment horizontal="left" vertical="top" wrapText="1"/>
    </xf>
    <xf numFmtId="196" fontId="55" fillId="0" borderId="56" xfId="0" applyNumberFormat="1" applyFont="1" applyFill="1" applyBorder="1" applyAlignment="1">
      <alignment horizontal="left" vertical="top" wrapText="1"/>
    </xf>
    <xf numFmtId="196" fontId="55" fillId="0" borderId="7" xfId="0" applyNumberFormat="1" applyFont="1" applyFill="1" applyBorder="1" applyAlignment="1">
      <alignment horizontal="left" vertical="top" wrapText="1"/>
    </xf>
    <xf numFmtId="182" fontId="55" fillId="0" borderId="7" xfId="0" applyNumberFormat="1" applyFont="1" applyFill="1" applyBorder="1" applyAlignment="1">
      <alignment horizontal="left" vertical="top" wrapText="1"/>
    </xf>
    <xf numFmtId="0" fontId="97" fillId="0" borderId="7" xfId="0" applyFont="1" applyFill="1" applyBorder="1" applyAlignment="1">
      <alignment horizontal="center" vertical="top" wrapText="1"/>
    </xf>
    <xf numFmtId="0" fontId="55" fillId="0" borderId="18" xfId="0" applyFont="1" applyFill="1" applyBorder="1" applyAlignment="1">
      <alignment horizontal="left" vertical="top" wrapText="1"/>
    </xf>
    <xf numFmtId="0" fontId="55" fillId="0" borderId="55" xfId="0" applyFont="1" applyFill="1" applyBorder="1" applyAlignment="1">
      <alignment horizontal="left" vertical="top" wrapText="1"/>
    </xf>
    <xf numFmtId="0" fontId="55" fillId="0" borderId="56" xfId="0" applyFont="1" applyFill="1" applyBorder="1" applyAlignment="1">
      <alignment horizontal="left" vertical="top" wrapText="1"/>
    </xf>
    <xf numFmtId="182" fontId="55" fillId="0" borderId="18" xfId="0" applyNumberFormat="1" applyFont="1" applyFill="1" applyBorder="1" applyAlignment="1">
      <alignment horizontal="left" vertical="top" wrapText="1"/>
    </xf>
    <xf numFmtId="182" fontId="55" fillId="0" borderId="55" xfId="0" applyNumberFormat="1" applyFont="1" applyFill="1" applyBorder="1" applyAlignment="1">
      <alignment horizontal="left" vertical="top" wrapText="1"/>
    </xf>
    <xf numFmtId="182" fontId="55" fillId="0" borderId="56" xfId="0" applyNumberFormat="1" applyFont="1" applyFill="1" applyBorder="1" applyAlignment="1">
      <alignment horizontal="left" vertical="top" wrapText="1"/>
    </xf>
    <xf numFmtId="0" fontId="93" fillId="0" borderId="0" xfId="0" applyNumberFormat="1" applyFont="1" applyFill="1" applyBorder="1" applyAlignment="1">
      <alignment horizontal="left" vertical="center"/>
    </xf>
    <xf numFmtId="0" fontId="55" fillId="0" borderId="7" xfId="0" applyFont="1" applyFill="1" applyBorder="1" applyAlignment="1">
      <alignment horizontal="center" vertical="center" wrapText="1"/>
    </xf>
    <xf numFmtId="0" fontId="55" fillId="0" borderId="7" xfId="0" applyFont="1" applyFill="1" applyBorder="1" applyAlignment="1">
      <alignment horizontal="center" vertical="top" wrapText="1"/>
    </xf>
    <xf numFmtId="17" fontId="55" fillId="0" borderId="7" xfId="466" applyNumberFormat="1" applyFont="1" applyFill="1" applyBorder="1" applyAlignment="1">
      <alignment horizontal="center" vertical="top" wrapText="1"/>
    </xf>
    <xf numFmtId="0" fontId="55" fillId="0" borderId="7" xfId="466" applyNumberFormat="1" applyFont="1" applyFill="1" applyBorder="1" applyAlignment="1">
      <alignment horizontal="center" vertical="top" wrapText="1"/>
    </xf>
    <xf numFmtId="0" fontId="55" fillId="0" borderId="18" xfId="0" applyFont="1" applyFill="1" applyBorder="1" applyAlignment="1">
      <alignment horizontal="center"/>
    </xf>
    <xf numFmtId="0" fontId="55" fillId="0" borderId="55" xfId="0" applyFont="1" applyFill="1" applyBorder="1" applyAlignment="1">
      <alignment horizontal="center"/>
    </xf>
    <xf numFmtId="0" fontId="55" fillId="0" borderId="56" xfId="0" applyFont="1" applyFill="1" applyBorder="1" applyAlignment="1">
      <alignment horizontal="center"/>
    </xf>
    <xf numFmtId="182" fontId="55" fillId="0" borderId="7" xfId="0" applyNumberFormat="1" applyFont="1" applyFill="1" applyBorder="1" applyAlignment="1">
      <alignment horizontal="center" vertical="top" wrapText="1"/>
    </xf>
    <xf numFmtId="0" fontId="42" fillId="0" borderId="0" xfId="0" applyFont="1" applyFill="1" applyBorder="1" applyAlignment="1">
      <alignment horizontal="left"/>
    </xf>
    <xf numFmtId="0" fontId="58" fillId="60" borderId="7" xfId="0" applyFont="1" applyFill="1" applyBorder="1" applyAlignment="1">
      <alignment horizontal="center" vertical="center"/>
    </xf>
    <xf numFmtId="0" fontId="55" fillId="60" borderId="7" xfId="0" applyFont="1" applyFill="1" applyBorder="1"/>
    <xf numFmtId="17" fontId="55" fillId="60" borderId="7" xfId="466" applyNumberFormat="1" applyFont="1" applyFill="1" applyBorder="1" applyAlignment="1">
      <alignment horizontal="center" vertical="top" wrapText="1"/>
    </xf>
    <xf numFmtId="0" fontId="55" fillId="60" borderId="7" xfId="466" applyNumberFormat="1" applyFont="1" applyFill="1" applyBorder="1" applyAlignment="1">
      <alignment horizontal="center" vertical="top" wrapText="1"/>
    </xf>
    <xf numFmtId="182" fontId="52" fillId="0" borderId="41" xfId="0" applyNumberFormat="1" applyFont="1" applyFill="1" applyBorder="1" applyAlignment="1">
      <alignment horizontal="left" vertical="center" wrapText="1"/>
    </xf>
    <xf numFmtId="182" fontId="52" fillId="0" borderId="55" xfId="0" applyNumberFormat="1" applyFont="1" applyFill="1" applyBorder="1" applyAlignment="1">
      <alignment horizontal="left" vertical="center" wrapText="1"/>
    </xf>
    <xf numFmtId="182" fontId="52" fillId="0" borderId="56" xfId="0" applyNumberFormat="1" applyFont="1" applyFill="1" applyBorder="1" applyAlignment="1">
      <alignment horizontal="left" vertical="center" wrapText="1"/>
    </xf>
    <xf numFmtId="17" fontId="55" fillId="0" borderId="7" xfId="1" applyNumberFormat="1" applyFont="1" applyFill="1" applyBorder="1" applyAlignment="1">
      <alignment horizontal="center" vertical="top" wrapText="1"/>
    </xf>
    <xf numFmtId="0" fontId="55" fillId="0" borderId="7" xfId="1" applyNumberFormat="1" applyFont="1" applyFill="1" applyBorder="1" applyAlignment="1">
      <alignment horizontal="center" vertical="top" wrapText="1"/>
    </xf>
    <xf numFmtId="0" fontId="39" fillId="0" borderId="0" xfId="0" applyNumberFormat="1" applyFont="1" applyFill="1" applyAlignment="1">
      <alignment horizontal="left" wrapText="1"/>
    </xf>
    <xf numFmtId="0" fontId="58" fillId="0" borderId="53" xfId="0" applyFont="1" applyFill="1" applyBorder="1" applyAlignment="1">
      <alignment horizontal="center" vertical="top"/>
    </xf>
    <xf numFmtId="0" fontId="58" fillId="0" borderId="55" xfId="0" applyFont="1" applyFill="1" applyBorder="1" applyAlignment="1">
      <alignment horizontal="center" vertical="top"/>
    </xf>
    <xf numFmtId="0" fontId="58" fillId="0" borderId="56" xfId="0" applyFont="1" applyFill="1" applyBorder="1" applyAlignment="1">
      <alignment horizontal="center" vertical="top"/>
    </xf>
    <xf numFmtId="196" fontId="58" fillId="0" borderId="7" xfId="0" applyNumberFormat="1" applyFont="1" applyFill="1" applyBorder="1" applyAlignment="1">
      <alignment horizontal="center" vertical="top"/>
    </xf>
    <xf numFmtId="0" fontId="58" fillId="0" borderId="7" xfId="0" applyFont="1" applyFill="1" applyBorder="1" applyAlignment="1">
      <alignment horizontal="center" vertical="top"/>
    </xf>
    <xf numFmtId="0" fontId="55" fillId="0" borderId="54" xfId="0" applyFont="1" applyFill="1" applyBorder="1" applyAlignment="1">
      <alignment horizontal="center" vertical="center" wrapText="1"/>
    </xf>
    <xf numFmtId="183" fontId="42" fillId="34" borderId="18" xfId="3" applyFont="1" applyFill="1" applyBorder="1" applyAlignment="1">
      <alignment horizontal="left" vertical="top"/>
    </xf>
    <xf numFmtId="183" fontId="42" fillId="34" borderId="21" xfId="3" applyFont="1" applyFill="1" applyBorder="1" applyAlignment="1">
      <alignment horizontal="left" vertical="top"/>
    </xf>
    <xf numFmtId="0" fontId="0" fillId="0" borderId="21" xfId="0" applyBorder="1"/>
    <xf numFmtId="165" fontId="40" fillId="34" borderId="18" xfId="3" applyNumberFormat="1" applyFont="1" applyFill="1" applyBorder="1" applyAlignment="1">
      <alignment horizontal="center" vertical="center" wrapText="1"/>
    </xf>
    <xf numFmtId="165" fontId="40" fillId="34" borderId="22" xfId="3" applyNumberFormat="1" applyFont="1" applyFill="1" applyBorder="1" applyAlignment="1">
      <alignment horizontal="center" vertical="center" wrapText="1"/>
    </xf>
    <xf numFmtId="183" fontId="40" fillId="0" borderId="21" xfId="3" applyFont="1" applyBorder="1" applyAlignment="1"/>
    <xf numFmtId="0" fontId="0" fillId="0" borderId="22" xfId="0" applyBorder="1" applyAlignment="1"/>
    <xf numFmtId="183" fontId="41" fillId="34" borderId="18" xfId="3" applyFont="1" applyFill="1" applyBorder="1" applyAlignment="1">
      <alignment horizontal="left" vertical="top" wrapText="1"/>
    </xf>
    <xf numFmtId="183" fontId="42" fillId="34" borderId="21" xfId="3" applyFont="1" applyFill="1" applyBorder="1" applyAlignment="1">
      <alignment horizontal="left" vertical="top" wrapText="1"/>
    </xf>
    <xf numFmtId="184" fontId="40" fillId="34" borderId="18" xfId="4" applyNumberFormat="1" applyFont="1" applyFill="1" applyBorder="1" applyAlignment="1">
      <alignment horizontal="center" wrapText="1"/>
    </xf>
    <xf numFmtId="184" fontId="40" fillId="34" borderId="22" xfId="4" applyNumberFormat="1" applyFont="1" applyFill="1" applyBorder="1" applyAlignment="1">
      <alignment horizontal="center" wrapText="1"/>
    </xf>
    <xf numFmtId="183" fontId="42" fillId="34" borderId="18" xfId="3" applyFont="1" applyFill="1" applyBorder="1" applyAlignment="1">
      <alignment horizontal="left" vertical="top" wrapText="1"/>
    </xf>
    <xf numFmtId="183" fontId="49" fillId="0" borderId="0" xfId="3" applyFont="1" applyBorder="1" applyAlignment="1">
      <alignment horizontal="left" vertical="center" wrapText="1"/>
    </xf>
    <xf numFmtId="183" fontId="49" fillId="0" borderId="0" xfId="3" applyFont="1" applyFill="1" applyBorder="1" applyAlignment="1">
      <alignment horizontal="left" vertical="center" wrapText="1"/>
    </xf>
  </cellXfs>
  <cellStyles count="38319">
    <cellStyle name="_x000a_386grabber=m" xfId="8"/>
    <cellStyle name="_AsstCustodTable 37" xfId="9"/>
    <cellStyle name="_tables-oct" xfId="10"/>
    <cellStyle name="20% - Accent1 10" xfId="14938"/>
    <cellStyle name="20% - Accent1 11" xfId="15482"/>
    <cellStyle name="20% - Accent1 12" xfId="16023"/>
    <cellStyle name="20% - Accent1 13" xfId="16563"/>
    <cellStyle name="20% - Accent1 14" xfId="17104"/>
    <cellStyle name="20% - Accent1 15" xfId="17645"/>
    <cellStyle name="20% - Accent1 16" xfId="18186"/>
    <cellStyle name="20% - Accent1 17" xfId="18724"/>
    <cellStyle name="20% - Accent1 18" xfId="19264"/>
    <cellStyle name="20% - Accent1 19" xfId="19801"/>
    <cellStyle name="20% - Accent1 2" xfId="1379"/>
    <cellStyle name="20% - Accent1 2 10" xfId="34314"/>
    <cellStyle name="20% - Accent1 2 11" xfId="34654"/>
    <cellStyle name="20% - Accent1 2 12" xfId="34881"/>
    <cellStyle name="20% - Accent1 2 13" xfId="35108"/>
    <cellStyle name="20% - Accent1 2 14" xfId="35334"/>
    <cellStyle name="20% - Accent1 2 15" xfId="35562"/>
    <cellStyle name="20% - Accent1 2 16" xfId="35789"/>
    <cellStyle name="20% - Accent1 2 17" xfId="36016"/>
    <cellStyle name="20% - Accent1 2 18" xfId="36243"/>
    <cellStyle name="20% - Accent1 2 19" xfId="36470"/>
    <cellStyle name="20% - Accent1 2 2" xfId="1883"/>
    <cellStyle name="20% - Accent1 2 2 2" xfId="29765"/>
    <cellStyle name="20% - Accent1 2 2 2 2" xfId="30031"/>
    <cellStyle name="20% - Accent1 2 2 3" xfId="30656"/>
    <cellStyle name="20% - Accent1 2 2 4" xfId="32386"/>
    <cellStyle name="20% - Accent1 2 2 5" xfId="33176"/>
    <cellStyle name="20% - Accent1 2 2 6" xfId="33732"/>
    <cellStyle name="20% - Accent1 2 20" xfId="36696"/>
    <cellStyle name="20% - Accent1 2 21" xfId="36919"/>
    <cellStyle name="20% - Accent1 2 22" xfId="37205"/>
    <cellStyle name="20% - Accent1 2 23" xfId="37424"/>
    <cellStyle name="20% - Accent1 2 3" xfId="2184"/>
    <cellStyle name="20% - Accent1 2 4" xfId="30484"/>
    <cellStyle name="20% - Accent1 2 5" xfId="31968"/>
    <cellStyle name="20% - Accent1 2 6" xfId="32835"/>
    <cellStyle name="20% - Accent1 2 7" xfId="33536"/>
    <cellStyle name="20% - Accent1 2 8" xfId="29844"/>
    <cellStyle name="20% - Accent1 2 9" xfId="33896"/>
    <cellStyle name="20% - Accent1 20" xfId="20327"/>
    <cellStyle name="20% - Accent1 21" xfId="20832"/>
    <cellStyle name="20% - Accent1 22" xfId="21284"/>
    <cellStyle name="20% - Accent1 23" xfId="21603"/>
    <cellStyle name="20% - Accent1 24" xfId="22495"/>
    <cellStyle name="20% - Accent1 25" xfId="23062"/>
    <cellStyle name="20% - Accent1 26" xfId="23599"/>
    <cellStyle name="20% - Accent1 27" xfId="24132"/>
    <cellStyle name="20% - Accent1 28" xfId="24663"/>
    <cellStyle name="20% - Accent1 29" xfId="25163"/>
    <cellStyle name="20% - Accent1 3" xfId="1380"/>
    <cellStyle name="20% - Accent1 3 10" xfId="34315"/>
    <cellStyle name="20% - Accent1 3 11" xfId="34653"/>
    <cellStyle name="20% - Accent1 3 12" xfId="34880"/>
    <cellStyle name="20% - Accent1 3 13" xfId="35107"/>
    <cellStyle name="20% - Accent1 3 14" xfId="35333"/>
    <cellStyle name="20% - Accent1 3 15" xfId="35561"/>
    <cellStyle name="20% - Accent1 3 16" xfId="35788"/>
    <cellStyle name="20% - Accent1 3 17" xfId="36015"/>
    <cellStyle name="20% - Accent1 3 18" xfId="36242"/>
    <cellStyle name="20% - Accent1 3 19" xfId="36469"/>
    <cellStyle name="20% - Accent1 3 2" xfId="1884"/>
    <cellStyle name="20% - Accent1 3 2 2" xfId="29766"/>
    <cellStyle name="20% - Accent1 3 2 2 2" xfId="30032"/>
    <cellStyle name="20% - Accent1 3 2 3" xfId="30657"/>
    <cellStyle name="20% - Accent1 3 2 4" xfId="32387"/>
    <cellStyle name="20% - Accent1 3 2 5" xfId="33177"/>
    <cellStyle name="20% - Accent1 3 2 6" xfId="33733"/>
    <cellStyle name="20% - Accent1 3 20" xfId="36695"/>
    <cellStyle name="20% - Accent1 3 21" xfId="36918"/>
    <cellStyle name="20% - Accent1 3 22" xfId="37204"/>
    <cellStyle name="20% - Accent1 3 23" xfId="37425"/>
    <cellStyle name="20% - Accent1 3 3" xfId="2183"/>
    <cellStyle name="20% - Accent1 3 4" xfId="30485"/>
    <cellStyle name="20% - Accent1 3 5" xfId="31969"/>
    <cellStyle name="20% - Accent1 3 6" xfId="32836"/>
    <cellStyle name="20% - Accent1 3 7" xfId="33537"/>
    <cellStyle name="20% - Accent1 3 8" xfId="30231"/>
    <cellStyle name="20% - Accent1 3 9" xfId="33897"/>
    <cellStyle name="20% - Accent1 30" xfId="25608"/>
    <cellStyle name="20% - Accent1 31" xfId="26308"/>
    <cellStyle name="20% - Accent1 32" xfId="26845"/>
    <cellStyle name="20% - Accent1 33" xfId="27372"/>
    <cellStyle name="20% - Accent1 34" xfId="27869"/>
    <cellStyle name="20% - Accent1 35" xfId="28317"/>
    <cellStyle name="20% - Accent1 36" xfId="28647"/>
    <cellStyle name="20% - Accent1 37" xfId="29410"/>
    <cellStyle name="20% - Accent1 38" xfId="30285"/>
    <cellStyle name="20% - Accent1 39" xfId="31545"/>
    <cellStyle name="20% - Accent1 4" xfId="1381"/>
    <cellStyle name="20% - Accent1 4 10" xfId="34316"/>
    <cellStyle name="20% - Accent1 4 11" xfId="34652"/>
    <cellStyle name="20% - Accent1 4 12" xfId="34879"/>
    <cellStyle name="20% - Accent1 4 13" xfId="35106"/>
    <cellStyle name="20% - Accent1 4 14" xfId="35332"/>
    <cellStyle name="20% - Accent1 4 15" xfId="35560"/>
    <cellStyle name="20% - Accent1 4 16" xfId="35787"/>
    <cellStyle name="20% - Accent1 4 17" xfId="36014"/>
    <cellStyle name="20% - Accent1 4 18" xfId="36241"/>
    <cellStyle name="20% - Accent1 4 19" xfId="36468"/>
    <cellStyle name="20% - Accent1 4 2" xfId="1885"/>
    <cellStyle name="20% - Accent1 4 2 2" xfId="29767"/>
    <cellStyle name="20% - Accent1 4 2 2 2" xfId="30033"/>
    <cellStyle name="20% - Accent1 4 2 3" xfId="30658"/>
    <cellStyle name="20% - Accent1 4 2 4" xfId="32388"/>
    <cellStyle name="20% - Accent1 4 2 5" xfId="33178"/>
    <cellStyle name="20% - Accent1 4 2 6" xfId="33734"/>
    <cellStyle name="20% - Accent1 4 20" xfId="36694"/>
    <cellStyle name="20% - Accent1 4 21" xfId="36917"/>
    <cellStyle name="20% - Accent1 4 22" xfId="37203"/>
    <cellStyle name="20% - Accent1 4 23" xfId="37426"/>
    <cellStyle name="20% - Accent1 4 3" xfId="2182"/>
    <cellStyle name="20% - Accent1 4 4" xfId="30486"/>
    <cellStyle name="20% - Accent1 4 5" xfId="31970"/>
    <cellStyle name="20% - Accent1 4 6" xfId="32837"/>
    <cellStyle name="20% - Accent1 4 7" xfId="33538"/>
    <cellStyle name="20% - Accent1 4 8" xfId="30161"/>
    <cellStyle name="20% - Accent1 4 9" xfId="33898"/>
    <cellStyle name="20% - Accent1 40" xfId="32499"/>
    <cellStyle name="20% - Accent1 41" xfId="32116"/>
    <cellStyle name="20% - Accent1 42" xfId="857"/>
    <cellStyle name="20% - Accent1 5" xfId="1382"/>
    <cellStyle name="20% - Accent1 5 10" xfId="34317"/>
    <cellStyle name="20% - Accent1 5 11" xfId="34651"/>
    <cellStyle name="20% - Accent1 5 12" xfId="34878"/>
    <cellStyle name="20% - Accent1 5 13" xfId="35105"/>
    <cellStyle name="20% - Accent1 5 14" xfId="35331"/>
    <cellStyle name="20% - Accent1 5 15" xfId="35559"/>
    <cellStyle name="20% - Accent1 5 16" xfId="35786"/>
    <cellStyle name="20% - Accent1 5 17" xfId="36013"/>
    <cellStyle name="20% - Accent1 5 18" xfId="36240"/>
    <cellStyle name="20% - Accent1 5 19" xfId="36467"/>
    <cellStyle name="20% - Accent1 5 2" xfId="1886"/>
    <cellStyle name="20% - Accent1 5 2 2" xfId="29768"/>
    <cellStyle name="20% - Accent1 5 2 2 2" xfId="30034"/>
    <cellStyle name="20% - Accent1 5 2 3" xfId="30659"/>
    <cellStyle name="20% - Accent1 5 2 4" xfId="32389"/>
    <cellStyle name="20% - Accent1 5 2 5" xfId="33179"/>
    <cellStyle name="20% - Accent1 5 2 6" xfId="33735"/>
    <cellStyle name="20% - Accent1 5 20" xfId="36693"/>
    <cellStyle name="20% - Accent1 5 21" xfId="36916"/>
    <cellStyle name="20% - Accent1 5 22" xfId="37202"/>
    <cellStyle name="20% - Accent1 5 23" xfId="37427"/>
    <cellStyle name="20% - Accent1 5 3" xfId="2181"/>
    <cellStyle name="20% - Accent1 5 4" xfId="30487"/>
    <cellStyle name="20% - Accent1 5 5" xfId="31971"/>
    <cellStyle name="20% - Accent1 5 6" xfId="32838"/>
    <cellStyle name="20% - Accent1 5 7" xfId="33539"/>
    <cellStyle name="20% - Accent1 5 8" xfId="29843"/>
    <cellStyle name="20% - Accent1 5 9" xfId="33899"/>
    <cellStyle name="20% - Accent1 6" xfId="12775"/>
    <cellStyle name="20% - Accent1 7" xfId="13318"/>
    <cellStyle name="20% - Accent1 8" xfId="13859"/>
    <cellStyle name="20% - Accent1 9" xfId="14401"/>
    <cellStyle name="20% - Accent2 10" xfId="14942"/>
    <cellStyle name="20% - Accent2 11" xfId="15486"/>
    <cellStyle name="20% - Accent2 12" xfId="16027"/>
    <cellStyle name="20% - Accent2 13" xfId="16567"/>
    <cellStyle name="20% - Accent2 14" xfId="17108"/>
    <cellStyle name="20% - Accent2 15" xfId="17649"/>
    <cellStyle name="20% - Accent2 16" xfId="18190"/>
    <cellStyle name="20% - Accent2 17" xfId="18728"/>
    <cellStyle name="20% - Accent2 18" xfId="19268"/>
    <cellStyle name="20% - Accent2 19" xfId="19805"/>
    <cellStyle name="20% - Accent2 2" xfId="1383"/>
    <cellStyle name="20% - Accent2 2 10" xfId="34319"/>
    <cellStyle name="20% - Accent2 2 11" xfId="34645"/>
    <cellStyle name="20% - Accent2 2 12" xfId="34872"/>
    <cellStyle name="20% - Accent2 2 13" xfId="35099"/>
    <cellStyle name="20% - Accent2 2 14" xfId="35325"/>
    <cellStyle name="20% - Accent2 2 15" xfId="35553"/>
    <cellStyle name="20% - Accent2 2 16" xfId="35780"/>
    <cellStyle name="20% - Accent2 2 17" xfId="36007"/>
    <cellStyle name="20% - Accent2 2 18" xfId="36234"/>
    <cellStyle name="20% - Accent2 2 19" xfId="36461"/>
    <cellStyle name="20% - Accent2 2 2" xfId="1888"/>
    <cellStyle name="20% - Accent2 2 2 2" xfId="29769"/>
    <cellStyle name="20% - Accent2 2 2 2 2" xfId="30035"/>
    <cellStyle name="20% - Accent2 2 2 3" xfId="30660"/>
    <cellStyle name="20% - Accent2 2 2 4" xfId="32390"/>
    <cellStyle name="20% - Accent2 2 2 5" xfId="33180"/>
    <cellStyle name="20% - Accent2 2 2 6" xfId="33736"/>
    <cellStyle name="20% - Accent2 2 20" xfId="36687"/>
    <cellStyle name="20% - Accent2 2 21" xfId="36910"/>
    <cellStyle name="20% - Accent2 2 22" xfId="37200"/>
    <cellStyle name="20% - Accent2 2 23" xfId="37428"/>
    <cellStyle name="20% - Accent2 2 3" xfId="2180"/>
    <cellStyle name="20% - Accent2 2 4" xfId="30488"/>
    <cellStyle name="20% - Accent2 2 5" xfId="31972"/>
    <cellStyle name="20% - Accent2 2 6" xfId="32839"/>
    <cellStyle name="20% - Accent2 2 7" xfId="33540"/>
    <cellStyle name="20% - Accent2 2 8" xfId="30160"/>
    <cellStyle name="20% - Accent2 2 9" xfId="33900"/>
    <cellStyle name="20% - Accent2 20" xfId="20331"/>
    <cellStyle name="20% - Accent2 21" xfId="20835"/>
    <cellStyle name="20% - Accent2 22" xfId="21288"/>
    <cellStyle name="20% - Accent2 23" xfId="21605"/>
    <cellStyle name="20% - Accent2 24" xfId="22499"/>
    <cellStyle name="20% - Accent2 25" xfId="23066"/>
    <cellStyle name="20% - Accent2 26" xfId="23603"/>
    <cellStyle name="20% - Accent2 27" xfId="24136"/>
    <cellStyle name="20% - Accent2 28" xfId="24667"/>
    <cellStyle name="20% - Accent2 29" xfId="25167"/>
    <cellStyle name="20% - Accent2 3" xfId="1384"/>
    <cellStyle name="20% - Accent2 3 10" xfId="34320"/>
    <cellStyle name="20% - Accent2 3 11" xfId="34644"/>
    <cellStyle name="20% - Accent2 3 12" xfId="34871"/>
    <cellStyle name="20% - Accent2 3 13" xfId="35098"/>
    <cellStyle name="20% - Accent2 3 14" xfId="35320"/>
    <cellStyle name="20% - Accent2 3 15" xfId="35552"/>
    <cellStyle name="20% - Accent2 3 16" xfId="35779"/>
    <cellStyle name="20% - Accent2 3 17" xfId="36006"/>
    <cellStyle name="20% - Accent2 3 18" xfId="36233"/>
    <cellStyle name="20% - Accent2 3 19" xfId="36460"/>
    <cellStyle name="20% - Accent2 3 2" xfId="1889"/>
    <cellStyle name="20% - Accent2 3 2 2" xfId="29770"/>
    <cellStyle name="20% - Accent2 3 2 2 2" xfId="30036"/>
    <cellStyle name="20% - Accent2 3 2 3" xfId="30661"/>
    <cellStyle name="20% - Accent2 3 2 4" xfId="32391"/>
    <cellStyle name="20% - Accent2 3 2 5" xfId="33181"/>
    <cellStyle name="20% - Accent2 3 2 6" xfId="33737"/>
    <cellStyle name="20% - Accent2 3 20" xfId="36686"/>
    <cellStyle name="20% - Accent2 3 21" xfId="36909"/>
    <cellStyle name="20% - Accent2 3 22" xfId="37199"/>
    <cellStyle name="20% - Accent2 3 23" xfId="37429"/>
    <cellStyle name="20% - Accent2 3 3" xfId="2179"/>
    <cellStyle name="20% - Accent2 3 4" xfId="30489"/>
    <cellStyle name="20% - Accent2 3 5" xfId="31973"/>
    <cellStyle name="20% - Accent2 3 6" xfId="32840"/>
    <cellStyle name="20% - Accent2 3 7" xfId="33541"/>
    <cellStyle name="20% - Accent2 3 8" xfId="29842"/>
    <cellStyle name="20% - Accent2 3 9" xfId="33901"/>
    <cellStyle name="20% - Accent2 30" xfId="25612"/>
    <cellStyle name="20% - Accent2 31" xfId="26312"/>
    <cellStyle name="20% - Accent2 32" xfId="26849"/>
    <cellStyle name="20% - Accent2 33" xfId="27376"/>
    <cellStyle name="20% - Accent2 34" xfId="27873"/>
    <cellStyle name="20% - Accent2 35" xfId="28320"/>
    <cellStyle name="20% - Accent2 36" xfId="28649"/>
    <cellStyle name="20% - Accent2 37" xfId="29413"/>
    <cellStyle name="20% - Accent2 38" xfId="30287"/>
    <cellStyle name="20% - Accent2 39" xfId="31548"/>
    <cellStyle name="20% - Accent2 4" xfId="1385"/>
    <cellStyle name="20% - Accent2 4 10" xfId="34321"/>
    <cellStyle name="20% - Accent2 4 11" xfId="34639"/>
    <cellStyle name="20% - Accent2 4 12" xfId="34866"/>
    <cellStyle name="20% - Accent2 4 13" xfId="35093"/>
    <cellStyle name="20% - Accent2 4 14" xfId="35319"/>
    <cellStyle name="20% - Accent2 4 15" xfId="35547"/>
    <cellStyle name="20% - Accent2 4 16" xfId="35774"/>
    <cellStyle name="20% - Accent2 4 17" xfId="36001"/>
    <cellStyle name="20% - Accent2 4 18" xfId="36228"/>
    <cellStyle name="20% - Accent2 4 19" xfId="36455"/>
    <cellStyle name="20% - Accent2 4 2" xfId="1890"/>
    <cellStyle name="20% - Accent2 4 2 2" xfId="29771"/>
    <cellStyle name="20% - Accent2 4 2 2 2" xfId="30037"/>
    <cellStyle name="20% - Accent2 4 2 3" xfId="30662"/>
    <cellStyle name="20% - Accent2 4 2 4" xfId="32392"/>
    <cellStyle name="20% - Accent2 4 2 5" xfId="33182"/>
    <cellStyle name="20% - Accent2 4 2 6" xfId="33738"/>
    <cellStyle name="20% - Accent2 4 20" xfId="36681"/>
    <cellStyle name="20% - Accent2 4 21" xfId="36904"/>
    <cellStyle name="20% - Accent2 4 22" xfId="37197"/>
    <cellStyle name="20% - Accent2 4 23" xfId="37430"/>
    <cellStyle name="20% - Accent2 4 3" xfId="2178"/>
    <cellStyle name="20% - Accent2 4 4" xfId="30490"/>
    <cellStyle name="20% - Accent2 4 5" xfId="31974"/>
    <cellStyle name="20% - Accent2 4 6" xfId="32841"/>
    <cellStyle name="20% - Accent2 4 7" xfId="33542"/>
    <cellStyle name="20% - Accent2 4 8" xfId="30229"/>
    <cellStyle name="20% - Accent2 4 9" xfId="33902"/>
    <cellStyle name="20% - Accent2 40" xfId="32496"/>
    <cellStyle name="20% - Accent2 41" xfId="32640"/>
    <cellStyle name="20% - Accent2 42" xfId="861"/>
    <cellStyle name="20% - Accent2 5" xfId="1386"/>
    <cellStyle name="20% - Accent2 5 10" xfId="34322"/>
    <cellStyle name="20% - Accent2 5 11" xfId="34638"/>
    <cellStyle name="20% - Accent2 5 12" xfId="34865"/>
    <cellStyle name="20% - Accent2 5 13" xfId="35092"/>
    <cellStyle name="20% - Accent2 5 14" xfId="35318"/>
    <cellStyle name="20% - Accent2 5 15" xfId="35546"/>
    <cellStyle name="20% - Accent2 5 16" xfId="35773"/>
    <cellStyle name="20% - Accent2 5 17" xfId="36000"/>
    <cellStyle name="20% - Accent2 5 18" xfId="36227"/>
    <cellStyle name="20% - Accent2 5 19" xfId="36454"/>
    <cellStyle name="20% - Accent2 5 2" xfId="1891"/>
    <cellStyle name="20% - Accent2 5 2 2" xfId="29772"/>
    <cellStyle name="20% - Accent2 5 2 2 2" xfId="30038"/>
    <cellStyle name="20% - Accent2 5 2 3" xfId="30663"/>
    <cellStyle name="20% - Accent2 5 2 4" xfId="32393"/>
    <cellStyle name="20% - Accent2 5 2 5" xfId="33183"/>
    <cellStyle name="20% - Accent2 5 2 6" xfId="33739"/>
    <cellStyle name="20% - Accent2 5 20" xfId="36680"/>
    <cellStyle name="20% - Accent2 5 21" xfId="36903"/>
    <cellStyle name="20% - Accent2 5 22" xfId="37196"/>
    <cellStyle name="20% - Accent2 5 23" xfId="37431"/>
    <cellStyle name="20% - Accent2 5 3" xfId="2177"/>
    <cellStyle name="20% - Accent2 5 4" xfId="30491"/>
    <cellStyle name="20% - Accent2 5 5" xfId="31975"/>
    <cellStyle name="20% - Accent2 5 6" xfId="32842"/>
    <cellStyle name="20% - Accent2 5 7" xfId="33543"/>
    <cellStyle name="20% - Accent2 5 8" xfId="30159"/>
    <cellStyle name="20% - Accent2 5 9" xfId="33903"/>
    <cellStyle name="20% - Accent2 6" xfId="12779"/>
    <cellStyle name="20% - Accent2 7" xfId="13322"/>
    <cellStyle name="20% - Accent2 8" xfId="13863"/>
    <cellStyle name="20% - Accent2 9" xfId="14405"/>
    <cellStyle name="20% - Accent3 10" xfId="14946"/>
    <cellStyle name="20% - Accent3 11" xfId="15490"/>
    <cellStyle name="20% - Accent3 12" xfId="16031"/>
    <cellStyle name="20% - Accent3 13" xfId="16571"/>
    <cellStyle name="20% - Accent3 14" xfId="17112"/>
    <cellStyle name="20% - Accent3 15" xfId="17653"/>
    <cellStyle name="20% - Accent3 16" xfId="18194"/>
    <cellStyle name="20% - Accent3 17" xfId="18732"/>
    <cellStyle name="20% - Accent3 18" xfId="19272"/>
    <cellStyle name="20% - Accent3 19" xfId="19809"/>
    <cellStyle name="20% - Accent3 2" xfId="1387"/>
    <cellStyle name="20% - Accent3 2 10" xfId="34324"/>
    <cellStyle name="20% - Accent3 2 11" xfId="34636"/>
    <cellStyle name="20% - Accent3 2 12" xfId="34863"/>
    <cellStyle name="20% - Accent3 2 13" xfId="35090"/>
    <cellStyle name="20% - Accent3 2 14" xfId="35316"/>
    <cellStyle name="20% - Accent3 2 15" xfId="35544"/>
    <cellStyle name="20% - Accent3 2 16" xfId="35771"/>
    <cellStyle name="20% - Accent3 2 17" xfId="35998"/>
    <cellStyle name="20% - Accent3 2 18" xfId="36225"/>
    <cellStyle name="20% - Accent3 2 19" xfId="36452"/>
    <cellStyle name="20% - Accent3 2 2" xfId="1893"/>
    <cellStyle name="20% - Accent3 2 2 2" xfId="29773"/>
    <cellStyle name="20% - Accent3 2 2 2 2" xfId="30039"/>
    <cellStyle name="20% - Accent3 2 2 3" xfId="30664"/>
    <cellStyle name="20% - Accent3 2 2 4" xfId="32395"/>
    <cellStyle name="20% - Accent3 2 2 5" xfId="33184"/>
    <cellStyle name="20% - Accent3 2 2 6" xfId="33740"/>
    <cellStyle name="20% - Accent3 2 20" xfId="36678"/>
    <cellStyle name="20% - Accent3 2 21" xfId="36901"/>
    <cellStyle name="20% - Accent3 2 22" xfId="37194"/>
    <cellStyle name="20% - Accent3 2 23" xfId="37432"/>
    <cellStyle name="20% - Accent3 2 3" xfId="2174"/>
    <cellStyle name="20% - Accent3 2 4" xfId="30492"/>
    <cellStyle name="20% - Accent3 2 5" xfId="31976"/>
    <cellStyle name="20% - Accent3 2 6" xfId="32843"/>
    <cellStyle name="20% - Accent3 2 7" xfId="33544"/>
    <cellStyle name="20% - Accent3 2 8" xfId="2807"/>
    <cellStyle name="20% - Accent3 2 9" xfId="33904"/>
    <cellStyle name="20% - Accent3 20" xfId="20335"/>
    <cellStyle name="20% - Accent3 21" xfId="20839"/>
    <cellStyle name="20% - Accent3 22" xfId="21290"/>
    <cellStyle name="20% - Accent3 23" xfId="21607"/>
    <cellStyle name="20% - Accent3 24" xfId="22503"/>
    <cellStyle name="20% - Accent3 25" xfId="23070"/>
    <cellStyle name="20% - Accent3 26" xfId="23607"/>
    <cellStyle name="20% - Accent3 27" xfId="24140"/>
    <cellStyle name="20% - Accent3 28" xfId="24670"/>
    <cellStyle name="20% - Accent3 29" xfId="25171"/>
    <cellStyle name="20% - Accent3 3" xfId="1388"/>
    <cellStyle name="20% - Accent3 3 10" xfId="34325"/>
    <cellStyle name="20% - Accent3 3 11" xfId="34635"/>
    <cellStyle name="20% - Accent3 3 12" xfId="34862"/>
    <cellStyle name="20% - Accent3 3 13" xfId="35089"/>
    <cellStyle name="20% - Accent3 3 14" xfId="35315"/>
    <cellStyle name="20% - Accent3 3 15" xfId="35543"/>
    <cellStyle name="20% - Accent3 3 16" xfId="35770"/>
    <cellStyle name="20% - Accent3 3 17" xfId="35997"/>
    <cellStyle name="20% - Accent3 3 18" xfId="36224"/>
    <cellStyle name="20% - Accent3 3 19" xfId="36451"/>
    <cellStyle name="20% - Accent3 3 2" xfId="1894"/>
    <cellStyle name="20% - Accent3 3 2 2" xfId="29774"/>
    <cellStyle name="20% - Accent3 3 2 2 2" xfId="30040"/>
    <cellStyle name="20% - Accent3 3 2 3" xfId="30665"/>
    <cellStyle name="20% - Accent3 3 2 4" xfId="32396"/>
    <cellStyle name="20% - Accent3 3 2 5" xfId="33185"/>
    <cellStyle name="20% - Accent3 3 2 6" xfId="33741"/>
    <cellStyle name="20% - Accent3 3 20" xfId="36677"/>
    <cellStyle name="20% - Accent3 3 21" xfId="36900"/>
    <cellStyle name="20% - Accent3 3 22" xfId="37193"/>
    <cellStyle name="20% - Accent3 3 23" xfId="37433"/>
    <cellStyle name="20% - Accent3 3 3" xfId="2172"/>
    <cellStyle name="20% - Accent3 3 4" xfId="30493"/>
    <cellStyle name="20% - Accent3 3 5" xfId="31977"/>
    <cellStyle name="20% - Accent3 3 6" xfId="32844"/>
    <cellStyle name="20% - Accent3 3 7" xfId="33545"/>
    <cellStyle name="20% - Accent3 3 8" xfId="30228"/>
    <cellStyle name="20% - Accent3 3 9" xfId="33905"/>
    <cellStyle name="20% - Accent3 30" xfId="25616"/>
    <cellStyle name="20% - Accent3 31" xfId="26316"/>
    <cellStyle name="20% - Accent3 32" xfId="26853"/>
    <cellStyle name="20% - Accent3 33" xfId="27380"/>
    <cellStyle name="20% - Accent3 34" xfId="27876"/>
    <cellStyle name="20% - Accent3 35" xfId="28322"/>
    <cellStyle name="20% - Accent3 36" xfId="28651"/>
    <cellStyle name="20% - Accent3 37" xfId="29416"/>
    <cellStyle name="20% - Accent3 38" xfId="30289"/>
    <cellStyle name="20% - Accent3 39" xfId="31550"/>
    <cellStyle name="20% - Accent3 4" xfId="1389"/>
    <cellStyle name="20% - Accent3 4 10" xfId="34326"/>
    <cellStyle name="20% - Accent3 4 11" xfId="34634"/>
    <cellStyle name="20% - Accent3 4 12" xfId="34861"/>
    <cellStyle name="20% - Accent3 4 13" xfId="35088"/>
    <cellStyle name="20% - Accent3 4 14" xfId="35314"/>
    <cellStyle name="20% - Accent3 4 15" xfId="35542"/>
    <cellStyle name="20% - Accent3 4 16" xfId="35769"/>
    <cellStyle name="20% - Accent3 4 17" xfId="35996"/>
    <cellStyle name="20% - Accent3 4 18" xfId="36223"/>
    <cellStyle name="20% - Accent3 4 19" xfId="36450"/>
    <cellStyle name="20% - Accent3 4 2" xfId="1895"/>
    <cellStyle name="20% - Accent3 4 2 2" xfId="29775"/>
    <cellStyle name="20% - Accent3 4 2 2 2" xfId="30041"/>
    <cellStyle name="20% - Accent3 4 2 3" xfId="30666"/>
    <cellStyle name="20% - Accent3 4 2 4" xfId="32397"/>
    <cellStyle name="20% - Accent3 4 2 5" xfId="33186"/>
    <cellStyle name="20% - Accent3 4 2 6" xfId="33742"/>
    <cellStyle name="20% - Accent3 4 20" xfId="36676"/>
    <cellStyle name="20% - Accent3 4 21" xfId="36899"/>
    <cellStyle name="20% - Accent3 4 22" xfId="37192"/>
    <cellStyle name="20% - Accent3 4 23" xfId="37434"/>
    <cellStyle name="20% - Accent3 4 3" xfId="2171"/>
    <cellStyle name="20% - Accent3 4 4" xfId="30494"/>
    <cellStyle name="20% - Accent3 4 5" xfId="31978"/>
    <cellStyle name="20% - Accent3 4 6" xfId="32845"/>
    <cellStyle name="20% - Accent3 4 7" xfId="33546"/>
    <cellStyle name="20% - Accent3 4 8" xfId="30158"/>
    <cellStyle name="20% - Accent3 4 9" xfId="33906"/>
    <cellStyle name="20% - Accent3 40" xfId="32493"/>
    <cellStyle name="20% - Accent3 41" xfId="32768"/>
    <cellStyle name="20% - Accent3 42" xfId="865"/>
    <cellStyle name="20% - Accent3 5" xfId="1390"/>
    <cellStyle name="20% - Accent3 5 10" xfId="34327"/>
    <cellStyle name="20% - Accent3 5 11" xfId="34633"/>
    <cellStyle name="20% - Accent3 5 12" xfId="34860"/>
    <cellStyle name="20% - Accent3 5 13" xfId="35087"/>
    <cellStyle name="20% - Accent3 5 14" xfId="35313"/>
    <cellStyle name="20% - Accent3 5 15" xfId="35541"/>
    <cellStyle name="20% - Accent3 5 16" xfId="35768"/>
    <cellStyle name="20% - Accent3 5 17" xfId="35995"/>
    <cellStyle name="20% - Accent3 5 18" xfId="36222"/>
    <cellStyle name="20% - Accent3 5 19" xfId="36449"/>
    <cellStyle name="20% - Accent3 5 2" xfId="1896"/>
    <cellStyle name="20% - Accent3 5 2 2" xfId="29776"/>
    <cellStyle name="20% - Accent3 5 2 2 2" xfId="30042"/>
    <cellStyle name="20% - Accent3 5 2 3" xfId="30667"/>
    <cellStyle name="20% - Accent3 5 2 4" xfId="32398"/>
    <cellStyle name="20% - Accent3 5 2 5" xfId="33187"/>
    <cellStyle name="20% - Accent3 5 2 6" xfId="33743"/>
    <cellStyle name="20% - Accent3 5 20" xfId="36675"/>
    <cellStyle name="20% - Accent3 5 21" xfId="36898"/>
    <cellStyle name="20% - Accent3 5 22" xfId="37191"/>
    <cellStyle name="20% - Accent3 5 23" xfId="37435"/>
    <cellStyle name="20% - Accent3 5 3" xfId="2170"/>
    <cellStyle name="20% - Accent3 5 4" xfId="30495"/>
    <cellStyle name="20% - Accent3 5 5" xfId="31979"/>
    <cellStyle name="20% - Accent3 5 6" xfId="32846"/>
    <cellStyle name="20% - Accent3 5 7" xfId="33547"/>
    <cellStyle name="20% - Accent3 5 8" xfId="29841"/>
    <cellStyle name="20% - Accent3 5 9" xfId="33907"/>
    <cellStyle name="20% - Accent3 6" xfId="12783"/>
    <cellStyle name="20% - Accent3 7" xfId="13326"/>
    <cellStyle name="20% - Accent3 8" xfId="13867"/>
    <cellStyle name="20% - Accent3 9" xfId="14409"/>
    <cellStyle name="20% - Accent4 10" xfId="14950"/>
    <cellStyle name="20% - Accent4 11" xfId="15494"/>
    <cellStyle name="20% - Accent4 12" xfId="16035"/>
    <cellStyle name="20% - Accent4 13" xfId="16575"/>
    <cellStyle name="20% - Accent4 14" xfId="17116"/>
    <cellStyle name="20% - Accent4 15" xfId="17657"/>
    <cellStyle name="20% - Accent4 16" xfId="18198"/>
    <cellStyle name="20% - Accent4 17" xfId="18736"/>
    <cellStyle name="20% - Accent4 18" xfId="19275"/>
    <cellStyle name="20% - Accent4 19" xfId="19813"/>
    <cellStyle name="20% - Accent4 2" xfId="1391"/>
    <cellStyle name="20% - Accent4 2 10" xfId="34329"/>
    <cellStyle name="20% - Accent4 2 11" xfId="34631"/>
    <cellStyle name="20% - Accent4 2 12" xfId="34858"/>
    <cellStyle name="20% - Accent4 2 13" xfId="35085"/>
    <cellStyle name="20% - Accent4 2 14" xfId="35311"/>
    <cellStyle name="20% - Accent4 2 15" xfId="35539"/>
    <cellStyle name="20% - Accent4 2 16" xfId="35766"/>
    <cellStyle name="20% - Accent4 2 17" xfId="35993"/>
    <cellStyle name="20% - Accent4 2 18" xfId="36220"/>
    <cellStyle name="20% - Accent4 2 19" xfId="36447"/>
    <cellStyle name="20% - Accent4 2 2" xfId="1898"/>
    <cellStyle name="20% - Accent4 2 2 2" xfId="29777"/>
    <cellStyle name="20% - Accent4 2 2 2 2" xfId="30043"/>
    <cellStyle name="20% - Accent4 2 2 3" xfId="30668"/>
    <cellStyle name="20% - Accent4 2 2 4" xfId="32400"/>
    <cellStyle name="20% - Accent4 2 2 5" xfId="33188"/>
    <cellStyle name="20% - Accent4 2 2 6" xfId="33744"/>
    <cellStyle name="20% - Accent4 2 20" xfId="36673"/>
    <cellStyle name="20% - Accent4 2 21" xfId="36897"/>
    <cellStyle name="20% - Accent4 2 22" xfId="37189"/>
    <cellStyle name="20% - Accent4 2 23" xfId="37436"/>
    <cellStyle name="20% - Accent4 2 3" xfId="2167"/>
    <cellStyle name="20% - Accent4 2 4" xfId="30496"/>
    <cellStyle name="20% - Accent4 2 5" xfId="31980"/>
    <cellStyle name="20% - Accent4 2 6" xfId="32847"/>
    <cellStyle name="20% - Accent4 2 7" xfId="33548"/>
    <cellStyle name="20% - Accent4 2 8" xfId="30157"/>
    <cellStyle name="20% - Accent4 2 9" xfId="33908"/>
    <cellStyle name="20% - Accent4 20" xfId="20339"/>
    <cellStyle name="20% - Accent4 21" xfId="20843"/>
    <cellStyle name="20% - Accent4 22" xfId="21292"/>
    <cellStyle name="20% - Accent4 23" xfId="21609"/>
    <cellStyle name="20% - Accent4 24" xfId="22507"/>
    <cellStyle name="20% - Accent4 25" xfId="23074"/>
    <cellStyle name="20% - Accent4 26" xfId="23611"/>
    <cellStyle name="20% - Accent4 27" xfId="24144"/>
    <cellStyle name="20% - Accent4 28" xfId="24674"/>
    <cellStyle name="20% - Accent4 29" xfId="25175"/>
    <cellStyle name="20% - Accent4 3" xfId="1392"/>
    <cellStyle name="20% - Accent4 3 10" xfId="34330"/>
    <cellStyle name="20% - Accent4 3 11" xfId="34630"/>
    <cellStyle name="20% - Accent4 3 12" xfId="34857"/>
    <cellStyle name="20% - Accent4 3 13" xfId="35084"/>
    <cellStyle name="20% - Accent4 3 14" xfId="35310"/>
    <cellStyle name="20% - Accent4 3 15" xfId="35538"/>
    <cellStyle name="20% - Accent4 3 16" xfId="35765"/>
    <cellStyle name="20% - Accent4 3 17" xfId="35992"/>
    <cellStyle name="20% - Accent4 3 18" xfId="36219"/>
    <cellStyle name="20% - Accent4 3 19" xfId="36446"/>
    <cellStyle name="20% - Accent4 3 2" xfId="1899"/>
    <cellStyle name="20% - Accent4 3 2 2" xfId="29778"/>
    <cellStyle name="20% - Accent4 3 2 2 2" xfId="30044"/>
    <cellStyle name="20% - Accent4 3 2 3" xfId="30669"/>
    <cellStyle name="20% - Accent4 3 2 4" xfId="32401"/>
    <cellStyle name="20% - Accent4 3 2 5" xfId="33189"/>
    <cellStyle name="20% - Accent4 3 2 6" xfId="33745"/>
    <cellStyle name="20% - Accent4 3 20" xfId="36672"/>
    <cellStyle name="20% - Accent4 3 21" xfId="36896"/>
    <cellStyle name="20% - Accent4 3 22" xfId="37188"/>
    <cellStyle name="20% - Accent4 3 23" xfId="37437"/>
    <cellStyle name="20% - Accent4 3 3" xfId="2166"/>
    <cellStyle name="20% - Accent4 3 4" xfId="30497"/>
    <cellStyle name="20% - Accent4 3 5" xfId="31981"/>
    <cellStyle name="20% - Accent4 3 6" xfId="32848"/>
    <cellStyle name="20% - Accent4 3 7" xfId="33549"/>
    <cellStyle name="20% - Accent4 3 8" xfId="29840"/>
    <cellStyle name="20% - Accent4 3 9" xfId="33909"/>
    <cellStyle name="20% - Accent4 30" xfId="25620"/>
    <cellStyle name="20% - Accent4 31" xfId="26320"/>
    <cellStyle name="20% - Accent4 32" xfId="26857"/>
    <cellStyle name="20% - Accent4 33" xfId="27384"/>
    <cellStyle name="20% - Accent4 34" xfId="27880"/>
    <cellStyle name="20% - Accent4 35" xfId="28325"/>
    <cellStyle name="20% - Accent4 36" xfId="28653"/>
    <cellStyle name="20% - Accent4 37" xfId="29419"/>
    <cellStyle name="20% - Accent4 38" xfId="30291"/>
    <cellStyle name="20% - Accent4 39" xfId="31553"/>
    <cellStyle name="20% - Accent4 4" xfId="1393"/>
    <cellStyle name="20% - Accent4 4 10" xfId="34331"/>
    <cellStyle name="20% - Accent4 4 11" xfId="34629"/>
    <cellStyle name="20% - Accent4 4 12" xfId="34856"/>
    <cellStyle name="20% - Accent4 4 13" xfId="35083"/>
    <cellStyle name="20% - Accent4 4 14" xfId="35309"/>
    <cellStyle name="20% - Accent4 4 15" xfId="35537"/>
    <cellStyle name="20% - Accent4 4 16" xfId="35764"/>
    <cellStyle name="20% - Accent4 4 17" xfId="35991"/>
    <cellStyle name="20% - Accent4 4 18" xfId="36218"/>
    <cellStyle name="20% - Accent4 4 19" xfId="36445"/>
    <cellStyle name="20% - Accent4 4 2" xfId="1900"/>
    <cellStyle name="20% - Accent4 4 2 2" xfId="29779"/>
    <cellStyle name="20% - Accent4 4 2 2 2" xfId="30045"/>
    <cellStyle name="20% - Accent4 4 2 3" xfId="30670"/>
    <cellStyle name="20% - Accent4 4 2 4" xfId="32402"/>
    <cellStyle name="20% - Accent4 4 2 5" xfId="33190"/>
    <cellStyle name="20% - Accent4 4 2 6" xfId="33746"/>
    <cellStyle name="20% - Accent4 4 20" xfId="36671"/>
    <cellStyle name="20% - Accent4 4 21" xfId="36895"/>
    <cellStyle name="20% - Accent4 4 22" xfId="37187"/>
    <cellStyle name="20% - Accent4 4 23" xfId="37438"/>
    <cellStyle name="20% - Accent4 4 3" xfId="2163"/>
    <cellStyle name="20% - Accent4 4 4" xfId="30498"/>
    <cellStyle name="20% - Accent4 4 5" xfId="31982"/>
    <cellStyle name="20% - Accent4 4 6" xfId="32849"/>
    <cellStyle name="20% - Accent4 4 7" xfId="33550"/>
    <cellStyle name="20% - Accent4 4 8" xfId="30227"/>
    <cellStyle name="20% - Accent4 4 9" xfId="33910"/>
    <cellStyle name="20% - Accent4 40" xfId="32491"/>
    <cellStyle name="20% - Accent4 41" xfId="32117"/>
    <cellStyle name="20% - Accent4 42" xfId="869"/>
    <cellStyle name="20% - Accent4 5" xfId="1394"/>
    <cellStyle name="20% - Accent4 5 10" xfId="34332"/>
    <cellStyle name="20% - Accent4 5 11" xfId="34628"/>
    <cellStyle name="20% - Accent4 5 12" xfId="34855"/>
    <cellStyle name="20% - Accent4 5 13" xfId="35082"/>
    <cellStyle name="20% - Accent4 5 14" xfId="35308"/>
    <cellStyle name="20% - Accent4 5 15" xfId="35536"/>
    <cellStyle name="20% - Accent4 5 16" xfId="35763"/>
    <cellStyle name="20% - Accent4 5 17" xfId="35990"/>
    <cellStyle name="20% - Accent4 5 18" xfId="36217"/>
    <cellStyle name="20% - Accent4 5 19" xfId="36444"/>
    <cellStyle name="20% - Accent4 5 2" xfId="1901"/>
    <cellStyle name="20% - Accent4 5 2 2" xfId="29780"/>
    <cellStyle name="20% - Accent4 5 2 2 2" xfId="30046"/>
    <cellStyle name="20% - Accent4 5 2 3" xfId="30671"/>
    <cellStyle name="20% - Accent4 5 2 4" xfId="32403"/>
    <cellStyle name="20% - Accent4 5 2 5" xfId="33191"/>
    <cellStyle name="20% - Accent4 5 2 6" xfId="33747"/>
    <cellStyle name="20% - Accent4 5 20" xfId="36670"/>
    <cellStyle name="20% - Accent4 5 21" xfId="36894"/>
    <cellStyle name="20% - Accent4 5 22" xfId="37186"/>
    <cellStyle name="20% - Accent4 5 23" xfId="37439"/>
    <cellStyle name="20% - Accent4 5 3" xfId="2162"/>
    <cellStyle name="20% - Accent4 5 4" xfId="30499"/>
    <cellStyle name="20% - Accent4 5 5" xfId="31983"/>
    <cellStyle name="20% - Accent4 5 6" xfId="32850"/>
    <cellStyle name="20% - Accent4 5 7" xfId="33551"/>
    <cellStyle name="20% - Accent4 5 8" xfId="30156"/>
    <cellStyle name="20% - Accent4 5 9" xfId="33911"/>
    <cellStyle name="20% - Accent4 6" xfId="12787"/>
    <cellStyle name="20% - Accent4 7" xfId="13330"/>
    <cellStyle name="20% - Accent4 8" xfId="13871"/>
    <cellStyle name="20% - Accent4 9" xfId="14413"/>
    <cellStyle name="20% - Accent5 10" xfId="14954"/>
    <cellStyle name="20% - Accent5 11" xfId="15498"/>
    <cellStyle name="20% - Accent5 12" xfId="16039"/>
    <cellStyle name="20% - Accent5 13" xfId="16579"/>
    <cellStyle name="20% - Accent5 14" xfId="17120"/>
    <cellStyle name="20% - Accent5 15" xfId="17661"/>
    <cellStyle name="20% - Accent5 16" xfId="18202"/>
    <cellStyle name="20% - Accent5 17" xfId="18740"/>
    <cellStyle name="20% - Accent5 18" xfId="19279"/>
    <cellStyle name="20% - Accent5 19" xfId="19817"/>
    <cellStyle name="20% - Accent5 2" xfId="1395"/>
    <cellStyle name="20% - Accent5 2 10" xfId="34334"/>
    <cellStyle name="20% - Accent5 2 11" xfId="34626"/>
    <cellStyle name="20% - Accent5 2 12" xfId="34853"/>
    <cellStyle name="20% - Accent5 2 13" xfId="35080"/>
    <cellStyle name="20% - Accent5 2 14" xfId="35304"/>
    <cellStyle name="20% - Accent5 2 15" xfId="35534"/>
    <cellStyle name="20% - Accent5 2 16" xfId="35761"/>
    <cellStyle name="20% - Accent5 2 17" xfId="35988"/>
    <cellStyle name="20% - Accent5 2 18" xfId="36215"/>
    <cellStyle name="20% - Accent5 2 19" xfId="36442"/>
    <cellStyle name="20% - Accent5 2 2" xfId="1902"/>
    <cellStyle name="20% - Accent5 2 2 2" xfId="29781"/>
    <cellStyle name="20% - Accent5 2 2 2 2" xfId="30047"/>
    <cellStyle name="20% - Accent5 2 2 3" xfId="30672"/>
    <cellStyle name="20% - Accent5 2 2 4" xfId="32404"/>
    <cellStyle name="20% - Accent5 2 2 5" xfId="33192"/>
    <cellStyle name="20% - Accent5 2 2 6" xfId="33748"/>
    <cellStyle name="20% - Accent5 2 20" xfId="36668"/>
    <cellStyle name="20% - Accent5 2 21" xfId="36892"/>
    <cellStyle name="20% - Accent5 2 22" xfId="37184"/>
    <cellStyle name="20% - Accent5 2 23" xfId="37440"/>
    <cellStyle name="20% - Accent5 2 3" xfId="2158"/>
    <cellStyle name="20% - Accent5 2 4" xfId="30500"/>
    <cellStyle name="20% - Accent5 2 5" xfId="31984"/>
    <cellStyle name="20% - Accent5 2 6" xfId="32851"/>
    <cellStyle name="20% - Accent5 2 7" xfId="33552"/>
    <cellStyle name="20% - Accent5 2 8" xfId="30226"/>
    <cellStyle name="20% - Accent5 2 9" xfId="33912"/>
    <cellStyle name="20% - Accent5 20" xfId="20342"/>
    <cellStyle name="20% - Accent5 21" xfId="20847"/>
    <cellStyle name="20% - Accent5 22" xfId="21294"/>
    <cellStyle name="20% - Accent5 23" xfId="21611"/>
    <cellStyle name="20% - Accent5 24" xfId="22511"/>
    <cellStyle name="20% - Accent5 25" xfId="23078"/>
    <cellStyle name="20% - Accent5 26" xfId="23615"/>
    <cellStyle name="20% - Accent5 27" xfId="24148"/>
    <cellStyle name="20% - Accent5 28" xfId="24678"/>
    <cellStyle name="20% - Accent5 29" xfId="25179"/>
    <cellStyle name="20% - Accent5 3" xfId="1396"/>
    <cellStyle name="20% - Accent5 3 10" xfId="34335"/>
    <cellStyle name="20% - Accent5 3 11" xfId="34623"/>
    <cellStyle name="20% - Accent5 3 12" xfId="34850"/>
    <cellStyle name="20% - Accent5 3 13" xfId="35077"/>
    <cellStyle name="20% - Accent5 3 14" xfId="35303"/>
    <cellStyle name="20% - Accent5 3 15" xfId="35531"/>
    <cellStyle name="20% - Accent5 3 16" xfId="35758"/>
    <cellStyle name="20% - Accent5 3 17" xfId="35985"/>
    <cellStyle name="20% - Accent5 3 18" xfId="36212"/>
    <cellStyle name="20% - Accent5 3 19" xfId="36439"/>
    <cellStyle name="20% - Accent5 3 2" xfId="1903"/>
    <cellStyle name="20% - Accent5 3 2 2" xfId="29782"/>
    <cellStyle name="20% - Accent5 3 2 2 2" xfId="30048"/>
    <cellStyle name="20% - Accent5 3 2 3" xfId="30673"/>
    <cellStyle name="20% - Accent5 3 2 4" xfId="32405"/>
    <cellStyle name="20% - Accent5 3 2 5" xfId="33193"/>
    <cellStyle name="20% - Accent5 3 2 6" xfId="33749"/>
    <cellStyle name="20% - Accent5 3 20" xfId="36665"/>
    <cellStyle name="20% - Accent5 3 21" xfId="36889"/>
    <cellStyle name="20% - Accent5 3 22" xfId="37183"/>
    <cellStyle name="20% - Accent5 3 23" xfId="37441"/>
    <cellStyle name="20% - Accent5 3 3" xfId="2157"/>
    <cellStyle name="20% - Accent5 3 4" xfId="30501"/>
    <cellStyle name="20% - Accent5 3 5" xfId="31985"/>
    <cellStyle name="20% - Accent5 3 6" xfId="32852"/>
    <cellStyle name="20% - Accent5 3 7" xfId="33553"/>
    <cellStyle name="20% - Accent5 3 8" xfId="30155"/>
    <cellStyle name="20% - Accent5 3 9" xfId="33913"/>
    <cellStyle name="20% - Accent5 30" xfId="25624"/>
    <cellStyle name="20% - Accent5 31" xfId="26324"/>
    <cellStyle name="20% - Accent5 32" xfId="26861"/>
    <cellStyle name="20% - Accent5 33" xfId="27388"/>
    <cellStyle name="20% - Accent5 34" xfId="27884"/>
    <cellStyle name="20% - Accent5 35" xfId="28329"/>
    <cellStyle name="20% - Accent5 36" xfId="28655"/>
    <cellStyle name="20% - Accent5 37" xfId="29422"/>
    <cellStyle name="20% - Accent5 38" xfId="30293"/>
    <cellStyle name="20% - Accent5 39" xfId="31556"/>
    <cellStyle name="20% - Accent5 4" xfId="1397"/>
    <cellStyle name="20% - Accent5 4 10" xfId="34336"/>
    <cellStyle name="20% - Accent5 4 11" xfId="34622"/>
    <cellStyle name="20% - Accent5 4 12" xfId="34849"/>
    <cellStyle name="20% - Accent5 4 13" xfId="35076"/>
    <cellStyle name="20% - Accent5 4 14" xfId="35301"/>
    <cellStyle name="20% - Accent5 4 15" xfId="35530"/>
    <cellStyle name="20% - Accent5 4 16" xfId="35757"/>
    <cellStyle name="20% - Accent5 4 17" xfId="35984"/>
    <cellStyle name="20% - Accent5 4 18" xfId="36211"/>
    <cellStyle name="20% - Accent5 4 19" xfId="36438"/>
    <cellStyle name="20% - Accent5 4 2" xfId="1904"/>
    <cellStyle name="20% - Accent5 4 2 2" xfId="29783"/>
    <cellStyle name="20% - Accent5 4 2 2 2" xfId="30049"/>
    <cellStyle name="20% - Accent5 4 2 3" xfId="30674"/>
    <cellStyle name="20% - Accent5 4 2 4" xfId="32406"/>
    <cellStyle name="20% - Accent5 4 2 5" xfId="33194"/>
    <cellStyle name="20% - Accent5 4 2 6" xfId="33750"/>
    <cellStyle name="20% - Accent5 4 20" xfId="36664"/>
    <cellStyle name="20% - Accent5 4 21" xfId="36888"/>
    <cellStyle name="20% - Accent5 4 22" xfId="37174"/>
    <cellStyle name="20% - Accent5 4 23" xfId="37442"/>
    <cellStyle name="20% - Accent5 4 3" xfId="2156"/>
    <cellStyle name="20% - Accent5 4 4" xfId="30502"/>
    <cellStyle name="20% - Accent5 4 5" xfId="31986"/>
    <cellStyle name="20% - Accent5 4 6" xfId="32853"/>
    <cellStyle name="20% - Accent5 4 7" xfId="33554"/>
    <cellStyle name="20% - Accent5 4 8" xfId="29839"/>
    <cellStyle name="20% - Accent5 4 9" xfId="33914"/>
    <cellStyle name="20% - Accent5 40" xfId="31635"/>
    <cellStyle name="20% - Accent5 41" xfId="32641"/>
    <cellStyle name="20% - Accent5 42" xfId="873"/>
    <cellStyle name="20% - Accent5 5" xfId="1398"/>
    <cellStyle name="20% - Accent5 5 10" xfId="34337"/>
    <cellStyle name="20% - Accent5 5 11" xfId="34620"/>
    <cellStyle name="20% - Accent5 5 12" xfId="34847"/>
    <cellStyle name="20% - Accent5 5 13" xfId="35074"/>
    <cellStyle name="20% - Accent5 5 14" xfId="35300"/>
    <cellStyle name="20% - Accent5 5 15" xfId="35528"/>
    <cellStyle name="20% - Accent5 5 16" xfId="35755"/>
    <cellStyle name="20% - Accent5 5 17" xfId="35982"/>
    <cellStyle name="20% - Accent5 5 18" xfId="36209"/>
    <cellStyle name="20% - Accent5 5 19" xfId="36436"/>
    <cellStyle name="20% - Accent5 5 2" xfId="1905"/>
    <cellStyle name="20% - Accent5 5 2 2" xfId="29784"/>
    <cellStyle name="20% - Accent5 5 2 2 2" xfId="30050"/>
    <cellStyle name="20% - Accent5 5 2 3" xfId="30675"/>
    <cellStyle name="20% - Accent5 5 2 4" xfId="32407"/>
    <cellStyle name="20% - Accent5 5 2 5" xfId="33195"/>
    <cellStyle name="20% - Accent5 5 2 6" xfId="33751"/>
    <cellStyle name="20% - Accent5 5 20" xfId="36662"/>
    <cellStyle name="20% - Accent5 5 21" xfId="36886"/>
    <cellStyle name="20% - Accent5 5 22" xfId="37171"/>
    <cellStyle name="20% - Accent5 5 23" xfId="37443"/>
    <cellStyle name="20% - Accent5 5 3" xfId="2113"/>
    <cellStyle name="20% - Accent5 5 4" xfId="30503"/>
    <cellStyle name="20% - Accent5 5 5" xfId="31987"/>
    <cellStyle name="20% - Accent5 5 6" xfId="32854"/>
    <cellStyle name="20% - Accent5 5 7" xfId="33555"/>
    <cellStyle name="20% - Accent5 5 8" xfId="2808"/>
    <cellStyle name="20% - Accent5 5 9" xfId="33915"/>
    <cellStyle name="20% - Accent5 6" xfId="12791"/>
    <cellStyle name="20% - Accent5 7" xfId="13334"/>
    <cellStyle name="20% - Accent5 8" xfId="13875"/>
    <cellStyle name="20% - Accent5 9" xfId="14417"/>
    <cellStyle name="20% - Accent6 10" xfId="14958"/>
    <cellStyle name="20% - Accent6 11" xfId="15502"/>
    <cellStyle name="20% - Accent6 12" xfId="16043"/>
    <cellStyle name="20% - Accent6 13" xfId="16583"/>
    <cellStyle name="20% - Accent6 14" xfId="17124"/>
    <cellStyle name="20% - Accent6 15" xfId="17665"/>
    <cellStyle name="20% - Accent6 16" xfId="18206"/>
    <cellStyle name="20% - Accent6 17" xfId="18744"/>
    <cellStyle name="20% - Accent6 18" xfId="19283"/>
    <cellStyle name="20% - Accent6 19" xfId="19821"/>
    <cellStyle name="20% - Accent6 2" xfId="1399"/>
    <cellStyle name="20% - Accent6 2 10" xfId="34339"/>
    <cellStyle name="20% - Accent6 2 11" xfId="34618"/>
    <cellStyle name="20% - Accent6 2 12" xfId="34845"/>
    <cellStyle name="20% - Accent6 2 13" xfId="35072"/>
    <cellStyle name="20% - Accent6 2 14" xfId="35296"/>
    <cellStyle name="20% - Accent6 2 15" xfId="35526"/>
    <cellStyle name="20% - Accent6 2 16" xfId="35753"/>
    <cellStyle name="20% - Accent6 2 17" xfId="35980"/>
    <cellStyle name="20% - Accent6 2 18" xfId="36207"/>
    <cellStyle name="20% - Accent6 2 19" xfId="36434"/>
    <cellStyle name="20% - Accent6 2 2" xfId="1907"/>
    <cellStyle name="20% - Accent6 2 2 2" xfId="29785"/>
    <cellStyle name="20% - Accent6 2 2 2 2" xfId="30051"/>
    <cellStyle name="20% - Accent6 2 2 3" xfId="30676"/>
    <cellStyle name="20% - Accent6 2 2 4" xfId="32408"/>
    <cellStyle name="20% - Accent6 2 2 5" xfId="33196"/>
    <cellStyle name="20% - Accent6 2 2 6" xfId="33752"/>
    <cellStyle name="20% - Accent6 2 20" xfId="36660"/>
    <cellStyle name="20% - Accent6 2 21" xfId="36884"/>
    <cellStyle name="20% - Accent6 2 22" xfId="37169"/>
    <cellStyle name="20% - Accent6 2 23" xfId="37444"/>
    <cellStyle name="20% - Accent6 2 3" xfId="2101"/>
    <cellStyle name="20% - Accent6 2 4" xfId="30504"/>
    <cellStyle name="20% - Accent6 2 5" xfId="31988"/>
    <cellStyle name="20% - Accent6 2 6" xfId="32855"/>
    <cellStyle name="20% - Accent6 2 7" xfId="33556"/>
    <cellStyle name="20% - Accent6 2 8" xfId="30154"/>
    <cellStyle name="20% - Accent6 2 9" xfId="33916"/>
    <cellStyle name="20% - Accent6 20" xfId="20346"/>
    <cellStyle name="20% - Accent6 21" xfId="20851"/>
    <cellStyle name="20% - Accent6 22" xfId="21297"/>
    <cellStyle name="20% - Accent6 23" xfId="21613"/>
    <cellStyle name="20% - Accent6 24" xfId="22515"/>
    <cellStyle name="20% - Accent6 25" xfId="23082"/>
    <cellStyle name="20% - Accent6 26" xfId="23619"/>
    <cellStyle name="20% - Accent6 27" xfId="24152"/>
    <cellStyle name="20% - Accent6 28" xfId="24681"/>
    <cellStyle name="20% - Accent6 29" xfId="25183"/>
    <cellStyle name="20% - Accent6 3" xfId="1400"/>
    <cellStyle name="20% - Accent6 3 10" xfId="34340"/>
    <cellStyle name="20% - Accent6 3 11" xfId="34615"/>
    <cellStyle name="20% - Accent6 3 12" xfId="34842"/>
    <cellStyle name="20% - Accent6 3 13" xfId="35069"/>
    <cellStyle name="20% - Accent6 3 14" xfId="35295"/>
    <cellStyle name="20% - Accent6 3 15" xfId="35523"/>
    <cellStyle name="20% - Accent6 3 16" xfId="35750"/>
    <cellStyle name="20% - Accent6 3 17" xfId="35977"/>
    <cellStyle name="20% - Accent6 3 18" xfId="36204"/>
    <cellStyle name="20% - Accent6 3 19" xfId="36431"/>
    <cellStyle name="20% - Accent6 3 2" xfId="1908"/>
    <cellStyle name="20% - Accent6 3 2 2" xfId="29786"/>
    <cellStyle name="20% - Accent6 3 2 2 2" xfId="30052"/>
    <cellStyle name="20% - Accent6 3 2 3" xfId="30677"/>
    <cellStyle name="20% - Accent6 3 2 4" xfId="32409"/>
    <cellStyle name="20% - Accent6 3 2 5" xfId="33197"/>
    <cellStyle name="20% - Accent6 3 2 6" xfId="33753"/>
    <cellStyle name="20% - Accent6 3 20" xfId="36657"/>
    <cellStyle name="20% - Accent6 3 21" xfId="36881"/>
    <cellStyle name="20% - Accent6 3 22" xfId="37168"/>
    <cellStyle name="20% - Accent6 3 23" xfId="37445"/>
    <cellStyle name="20% - Accent6 3 3" xfId="2100"/>
    <cellStyle name="20% - Accent6 3 4" xfId="30505"/>
    <cellStyle name="20% - Accent6 3 5" xfId="31989"/>
    <cellStyle name="20% - Accent6 3 6" xfId="32856"/>
    <cellStyle name="20% - Accent6 3 7" xfId="33557"/>
    <cellStyle name="20% - Accent6 3 8" xfId="30153"/>
    <cellStyle name="20% - Accent6 3 9" xfId="33917"/>
    <cellStyle name="20% - Accent6 30" xfId="25628"/>
    <cellStyle name="20% - Accent6 31" xfId="26328"/>
    <cellStyle name="20% - Accent6 32" xfId="26865"/>
    <cellStyle name="20% - Accent6 33" xfId="27392"/>
    <cellStyle name="20% - Accent6 34" xfId="27887"/>
    <cellStyle name="20% - Accent6 35" xfId="28332"/>
    <cellStyle name="20% - Accent6 36" xfId="28657"/>
    <cellStyle name="20% - Accent6 37" xfId="29426"/>
    <cellStyle name="20% - Accent6 38" xfId="30295"/>
    <cellStyle name="20% - Accent6 39" xfId="31560"/>
    <cellStyle name="20% - Accent6 4" xfId="1401"/>
    <cellStyle name="20% - Accent6 4 10" xfId="34341"/>
    <cellStyle name="20% - Accent6 4 11" xfId="34614"/>
    <cellStyle name="20% - Accent6 4 12" xfId="34841"/>
    <cellStyle name="20% - Accent6 4 13" xfId="35068"/>
    <cellStyle name="20% - Accent6 4 14" xfId="35294"/>
    <cellStyle name="20% - Accent6 4 15" xfId="35522"/>
    <cellStyle name="20% - Accent6 4 16" xfId="35749"/>
    <cellStyle name="20% - Accent6 4 17" xfId="35976"/>
    <cellStyle name="20% - Accent6 4 18" xfId="36203"/>
    <cellStyle name="20% - Accent6 4 19" xfId="36430"/>
    <cellStyle name="20% - Accent6 4 2" xfId="1909"/>
    <cellStyle name="20% - Accent6 4 2 2" xfId="29787"/>
    <cellStyle name="20% - Accent6 4 2 2 2" xfId="30053"/>
    <cellStyle name="20% - Accent6 4 2 3" xfId="30678"/>
    <cellStyle name="20% - Accent6 4 2 4" xfId="32410"/>
    <cellStyle name="20% - Accent6 4 2 5" xfId="33198"/>
    <cellStyle name="20% - Accent6 4 2 6" xfId="33754"/>
    <cellStyle name="20% - Accent6 4 20" xfId="36656"/>
    <cellStyle name="20% - Accent6 4 21" xfId="36880"/>
    <cellStyle name="20% - Accent6 4 22" xfId="37167"/>
    <cellStyle name="20% - Accent6 4 23" xfId="37446"/>
    <cellStyle name="20% - Accent6 4 3" xfId="2099"/>
    <cellStyle name="20% - Accent6 4 4" xfId="30506"/>
    <cellStyle name="20% - Accent6 4 5" xfId="31990"/>
    <cellStyle name="20% - Accent6 4 6" xfId="32857"/>
    <cellStyle name="20% - Accent6 4 7" xfId="33558"/>
    <cellStyle name="20% - Accent6 4 8" xfId="30152"/>
    <cellStyle name="20% - Accent6 4 9" xfId="33918"/>
    <cellStyle name="20% - Accent6 40" xfId="31688"/>
    <cellStyle name="20% - Accent6 41" xfId="32769"/>
    <cellStyle name="20% - Accent6 42" xfId="877"/>
    <cellStyle name="20% - Accent6 5" xfId="1402"/>
    <cellStyle name="20% - Accent6 5 10" xfId="34342"/>
    <cellStyle name="20% - Accent6 5 11" xfId="34613"/>
    <cellStyle name="20% - Accent6 5 12" xfId="34840"/>
    <cellStyle name="20% - Accent6 5 13" xfId="35067"/>
    <cellStyle name="20% - Accent6 5 14" xfId="35291"/>
    <cellStyle name="20% - Accent6 5 15" xfId="35521"/>
    <cellStyle name="20% - Accent6 5 16" xfId="35748"/>
    <cellStyle name="20% - Accent6 5 17" xfId="35975"/>
    <cellStyle name="20% - Accent6 5 18" xfId="36202"/>
    <cellStyle name="20% - Accent6 5 19" xfId="36429"/>
    <cellStyle name="20% - Accent6 5 2" xfId="1910"/>
    <cellStyle name="20% - Accent6 5 2 2" xfId="29788"/>
    <cellStyle name="20% - Accent6 5 2 2 2" xfId="30054"/>
    <cellStyle name="20% - Accent6 5 2 3" xfId="30679"/>
    <cellStyle name="20% - Accent6 5 2 4" xfId="32411"/>
    <cellStyle name="20% - Accent6 5 2 5" xfId="33199"/>
    <cellStyle name="20% - Accent6 5 2 6" xfId="33755"/>
    <cellStyle name="20% - Accent6 5 20" xfId="36655"/>
    <cellStyle name="20% - Accent6 5 21" xfId="36879"/>
    <cellStyle name="20% - Accent6 5 22" xfId="37166"/>
    <cellStyle name="20% - Accent6 5 23" xfId="37447"/>
    <cellStyle name="20% - Accent6 5 3" xfId="2098"/>
    <cellStyle name="20% - Accent6 5 4" xfId="30507"/>
    <cellStyle name="20% - Accent6 5 5" xfId="31991"/>
    <cellStyle name="20% - Accent6 5 6" xfId="32858"/>
    <cellStyle name="20% - Accent6 5 7" xfId="33559"/>
    <cellStyle name="20% - Accent6 5 8" xfId="2804"/>
    <cellStyle name="20% - Accent6 5 9" xfId="33919"/>
    <cellStyle name="20% - Accent6 6" xfId="12795"/>
    <cellStyle name="20% - Accent6 7" xfId="13338"/>
    <cellStyle name="20% - Accent6 8" xfId="13879"/>
    <cellStyle name="20% - Accent6 9" xfId="14421"/>
    <cellStyle name="40% - Accent1 10" xfId="14939"/>
    <cellStyle name="40% - Accent1 11" xfId="15483"/>
    <cellStyle name="40% - Accent1 12" xfId="16024"/>
    <cellStyle name="40% - Accent1 13" xfId="16564"/>
    <cellStyle name="40% - Accent1 14" xfId="17105"/>
    <cellStyle name="40% - Accent1 15" xfId="17646"/>
    <cellStyle name="40% - Accent1 16" xfId="18187"/>
    <cellStyle name="40% - Accent1 17" xfId="18725"/>
    <cellStyle name="40% - Accent1 18" xfId="19265"/>
    <cellStyle name="40% - Accent1 19" xfId="19802"/>
    <cellStyle name="40% - Accent1 2" xfId="1403"/>
    <cellStyle name="40% - Accent1 2 10" xfId="34344"/>
    <cellStyle name="40% - Accent1 2 11" xfId="34609"/>
    <cellStyle name="40% - Accent1 2 12" xfId="34836"/>
    <cellStyle name="40% - Accent1 2 13" xfId="35063"/>
    <cellStyle name="40% - Accent1 2 14" xfId="35286"/>
    <cellStyle name="40% - Accent1 2 15" xfId="35517"/>
    <cellStyle name="40% - Accent1 2 16" xfId="35744"/>
    <cellStyle name="40% - Accent1 2 17" xfId="35971"/>
    <cellStyle name="40% - Accent1 2 18" xfId="36198"/>
    <cellStyle name="40% - Accent1 2 19" xfId="36425"/>
    <cellStyle name="40% - Accent1 2 2" xfId="1912"/>
    <cellStyle name="40% - Accent1 2 2 2" xfId="29789"/>
    <cellStyle name="40% - Accent1 2 2 2 2" xfId="30055"/>
    <cellStyle name="40% - Accent1 2 2 3" xfId="30680"/>
    <cellStyle name="40% - Accent1 2 2 4" xfId="32412"/>
    <cellStyle name="40% - Accent1 2 2 5" xfId="33200"/>
    <cellStyle name="40% - Accent1 2 2 6" xfId="33756"/>
    <cellStyle name="40% - Accent1 2 20" xfId="36651"/>
    <cellStyle name="40% - Accent1 2 21" xfId="36875"/>
    <cellStyle name="40% - Accent1 2 22" xfId="37164"/>
    <cellStyle name="40% - Accent1 2 23" xfId="37448"/>
    <cellStyle name="40% - Accent1 2 3" xfId="2094"/>
    <cellStyle name="40% - Accent1 2 4" xfId="30508"/>
    <cellStyle name="40% - Accent1 2 5" xfId="31992"/>
    <cellStyle name="40% - Accent1 2 6" xfId="32859"/>
    <cellStyle name="40% - Accent1 2 7" xfId="33560"/>
    <cellStyle name="40% - Accent1 2 8" xfId="30151"/>
    <cellStyle name="40% - Accent1 2 9" xfId="33920"/>
    <cellStyle name="40% - Accent1 20" xfId="20328"/>
    <cellStyle name="40% - Accent1 21" xfId="20833"/>
    <cellStyle name="40% - Accent1 22" xfId="21285"/>
    <cellStyle name="40% - Accent1 23" xfId="21604"/>
    <cellStyle name="40% - Accent1 24" xfId="22496"/>
    <cellStyle name="40% - Accent1 25" xfId="23063"/>
    <cellStyle name="40% - Accent1 26" xfId="23600"/>
    <cellStyle name="40% - Accent1 27" xfId="24133"/>
    <cellStyle name="40% - Accent1 28" xfId="24664"/>
    <cellStyle name="40% - Accent1 29" xfId="25164"/>
    <cellStyle name="40% - Accent1 3" xfId="1404"/>
    <cellStyle name="40% - Accent1 3 10" xfId="34345"/>
    <cellStyle name="40% - Accent1 3 11" xfId="34605"/>
    <cellStyle name="40% - Accent1 3 12" xfId="34832"/>
    <cellStyle name="40% - Accent1 3 13" xfId="35059"/>
    <cellStyle name="40% - Accent1 3 14" xfId="35285"/>
    <cellStyle name="40% - Accent1 3 15" xfId="35513"/>
    <cellStyle name="40% - Accent1 3 16" xfId="35740"/>
    <cellStyle name="40% - Accent1 3 17" xfId="35967"/>
    <cellStyle name="40% - Accent1 3 18" xfId="36194"/>
    <cellStyle name="40% - Accent1 3 19" xfId="36421"/>
    <cellStyle name="40% - Accent1 3 2" xfId="1913"/>
    <cellStyle name="40% - Accent1 3 2 2" xfId="29790"/>
    <cellStyle name="40% - Accent1 3 2 2 2" xfId="30056"/>
    <cellStyle name="40% - Accent1 3 2 3" xfId="30681"/>
    <cellStyle name="40% - Accent1 3 2 4" xfId="32413"/>
    <cellStyle name="40% - Accent1 3 2 5" xfId="33201"/>
    <cellStyle name="40% - Accent1 3 2 6" xfId="33757"/>
    <cellStyle name="40% - Accent1 3 20" xfId="36647"/>
    <cellStyle name="40% - Accent1 3 21" xfId="36871"/>
    <cellStyle name="40% - Accent1 3 22" xfId="37163"/>
    <cellStyle name="40% - Accent1 3 23" xfId="37449"/>
    <cellStyle name="40% - Accent1 3 3" xfId="2093"/>
    <cellStyle name="40% - Accent1 3 4" xfId="30509"/>
    <cellStyle name="40% - Accent1 3 5" xfId="31993"/>
    <cellStyle name="40% - Accent1 3 6" xfId="32860"/>
    <cellStyle name="40% - Accent1 3 7" xfId="33561"/>
    <cellStyle name="40% - Accent1 3 8" xfId="29837"/>
    <cellStyle name="40% - Accent1 3 9" xfId="33921"/>
    <cellStyle name="40% - Accent1 30" xfId="25609"/>
    <cellStyle name="40% - Accent1 31" xfId="26309"/>
    <cellStyle name="40% - Accent1 32" xfId="26846"/>
    <cellStyle name="40% - Accent1 33" xfId="27373"/>
    <cellStyle name="40% - Accent1 34" xfId="27870"/>
    <cellStyle name="40% - Accent1 35" xfId="28318"/>
    <cellStyle name="40% - Accent1 36" xfId="28648"/>
    <cellStyle name="40% - Accent1 37" xfId="29411"/>
    <cellStyle name="40% - Accent1 38" xfId="30286"/>
    <cellStyle name="40% - Accent1 39" xfId="31546"/>
    <cellStyle name="40% - Accent1 4" xfId="1405"/>
    <cellStyle name="40% - Accent1 4 10" xfId="34346"/>
    <cellStyle name="40% - Accent1 4 11" xfId="34604"/>
    <cellStyle name="40% - Accent1 4 12" xfId="34831"/>
    <cellStyle name="40% - Accent1 4 13" xfId="35058"/>
    <cellStyle name="40% - Accent1 4 14" xfId="35284"/>
    <cellStyle name="40% - Accent1 4 15" xfId="35512"/>
    <cellStyle name="40% - Accent1 4 16" xfId="35739"/>
    <cellStyle name="40% - Accent1 4 17" xfId="35966"/>
    <cellStyle name="40% - Accent1 4 18" xfId="36193"/>
    <cellStyle name="40% - Accent1 4 19" xfId="36420"/>
    <cellStyle name="40% - Accent1 4 2" xfId="1914"/>
    <cellStyle name="40% - Accent1 4 2 2" xfId="29791"/>
    <cellStyle name="40% - Accent1 4 2 2 2" xfId="30057"/>
    <cellStyle name="40% - Accent1 4 2 3" xfId="30682"/>
    <cellStyle name="40% - Accent1 4 2 4" xfId="32414"/>
    <cellStyle name="40% - Accent1 4 2 5" xfId="33202"/>
    <cellStyle name="40% - Accent1 4 2 6" xfId="33758"/>
    <cellStyle name="40% - Accent1 4 20" xfId="36646"/>
    <cellStyle name="40% - Accent1 4 21" xfId="36870"/>
    <cellStyle name="40% - Accent1 4 22" xfId="37162"/>
    <cellStyle name="40% - Accent1 4 23" xfId="37450"/>
    <cellStyle name="40% - Accent1 4 3" xfId="2092"/>
    <cellStyle name="40% - Accent1 4 4" xfId="30510"/>
    <cellStyle name="40% - Accent1 4 5" xfId="31994"/>
    <cellStyle name="40% - Accent1 4 6" xfId="32861"/>
    <cellStyle name="40% - Accent1 4 7" xfId="33562"/>
    <cellStyle name="40% - Accent1 4 8" xfId="30225"/>
    <cellStyle name="40% - Accent1 4 9" xfId="33922"/>
    <cellStyle name="40% - Accent1 40" xfId="32063"/>
    <cellStyle name="40% - Accent1 41" xfId="33276"/>
    <cellStyle name="40% - Accent1 42" xfId="858"/>
    <cellStyle name="40% - Accent1 5" xfId="1406"/>
    <cellStyle name="40% - Accent1 5 10" xfId="34347"/>
    <cellStyle name="40% - Accent1 5 11" xfId="34603"/>
    <cellStyle name="40% - Accent1 5 12" xfId="34830"/>
    <cellStyle name="40% - Accent1 5 13" xfId="35057"/>
    <cellStyle name="40% - Accent1 5 14" xfId="35283"/>
    <cellStyle name="40% - Accent1 5 15" xfId="35511"/>
    <cellStyle name="40% - Accent1 5 16" xfId="35738"/>
    <cellStyle name="40% - Accent1 5 17" xfId="35965"/>
    <cellStyle name="40% - Accent1 5 18" xfId="36192"/>
    <cellStyle name="40% - Accent1 5 19" xfId="36419"/>
    <cellStyle name="40% - Accent1 5 2" xfId="1915"/>
    <cellStyle name="40% - Accent1 5 2 2" xfId="29792"/>
    <cellStyle name="40% - Accent1 5 2 2 2" xfId="30058"/>
    <cellStyle name="40% - Accent1 5 2 3" xfId="30683"/>
    <cellStyle name="40% - Accent1 5 2 4" xfId="32415"/>
    <cellStyle name="40% - Accent1 5 2 5" xfId="33203"/>
    <cellStyle name="40% - Accent1 5 2 6" xfId="33759"/>
    <cellStyle name="40% - Accent1 5 20" xfId="36645"/>
    <cellStyle name="40% - Accent1 5 21" xfId="36869"/>
    <cellStyle name="40% - Accent1 5 22" xfId="37161"/>
    <cellStyle name="40% - Accent1 5 23" xfId="37451"/>
    <cellStyle name="40% - Accent1 5 3" xfId="2091"/>
    <cellStyle name="40% - Accent1 5 4" xfId="30511"/>
    <cellStyle name="40% - Accent1 5 5" xfId="31995"/>
    <cellStyle name="40% - Accent1 5 6" xfId="32862"/>
    <cellStyle name="40% - Accent1 5 7" xfId="33563"/>
    <cellStyle name="40% - Accent1 5 8" xfId="30150"/>
    <cellStyle name="40% - Accent1 5 9" xfId="33923"/>
    <cellStyle name="40% - Accent1 6" xfId="12776"/>
    <cellStyle name="40% - Accent1 7" xfId="13319"/>
    <cellStyle name="40% - Accent1 8" xfId="13860"/>
    <cellStyle name="40% - Accent1 9" xfId="14402"/>
    <cellStyle name="40% - Accent2 10" xfId="14943"/>
    <cellStyle name="40% - Accent2 11" xfId="15487"/>
    <cellStyle name="40% - Accent2 12" xfId="16028"/>
    <cellStyle name="40% - Accent2 13" xfId="16568"/>
    <cellStyle name="40% - Accent2 14" xfId="17109"/>
    <cellStyle name="40% - Accent2 15" xfId="17650"/>
    <cellStyle name="40% - Accent2 16" xfId="18191"/>
    <cellStyle name="40% - Accent2 17" xfId="18729"/>
    <cellStyle name="40% - Accent2 18" xfId="19269"/>
    <cellStyle name="40% - Accent2 19" xfId="19806"/>
    <cellStyle name="40% - Accent2 2" xfId="1407"/>
    <cellStyle name="40% - Accent2 2 10" xfId="34349"/>
    <cellStyle name="40% - Accent2 2 11" xfId="34599"/>
    <cellStyle name="40% - Accent2 2 12" xfId="34826"/>
    <cellStyle name="40% - Accent2 2 13" xfId="35053"/>
    <cellStyle name="40% - Accent2 2 14" xfId="35279"/>
    <cellStyle name="40% - Accent2 2 15" xfId="35507"/>
    <cellStyle name="40% - Accent2 2 16" xfId="35734"/>
    <cellStyle name="40% - Accent2 2 17" xfId="35961"/>
    <cellStyle name="40% - Accent2 2 18" xfId="36188"/>
    <cellStyle name="40% - Accent2 2 19" xfId="36415"/>
    <cellStyle name="40% - Accent2 2 2" xfId="1917"/>
    <cellStyle name="40% - Accent2 2 2 2" xfId="29793"/>
    <cellStyle name="40% - Accent2 2 2 2 2" xfId="30059"/>
    <cellStyle name="40% - Accent2 2 2 3" xfId="30684"/>
    <cellStyle name="40% - Accent2 2 2 4" xfId="32416"/>
    <cellStyle name="40% - Accent2 2 2 5" xfId="33204"/>
    <cellStyle name="40% - Accent2 2 2 6" xfId="33760"/>
    <cellStyle name="40% - Accent2 2 20" xfId="36641"/>
    <cellStyle name="40% - Accent2 2 21" xfId="36865"/>
    <cellStyle name="40% - Accent2 2 22" xfId="37159"/>
    <cellStyle name="40% - Accent2 2 23" xfId="37452"/>
    <cellStyle name="40% - Accent2 2 3" xfId="2090"/>
    <cellStyle name="40% - Accent2 2 4" xfId="30512"/>
    <cellStyle name="40% - Accent2 2 5" xfId="31996"/>
    <cellStyle name="40% - Accent2 2 6" xfId="32863"/>
    <cellStyle name="40% - Accent2 2 7" xfId="33564"/>
    <cellStyle name="40% - Accent2 2 8" xfId="30224"/>
    <cellStyle name="40% - Accent2 2 9" xfId="33924"/>
    <cellStyle name="40% - Accent2 20" xfId="20332"/>
    <cellStyle name="40% - Accent2 21" xfId="20836"/>
    <cellStyle name="40% - Accent2 22" xfId="21289"/>
    <cellStyle name="40% - Accent2 23" xfId="21606"/>
    <cellStyle name="40% - Accent2 24" xfId="22500"/>
    <cellStyle name="40% - Accent2 25" xfId="23067"/>
    <cellStyle name="40% - Accent2 26" xfId="23604"/>
    <cellStyle name="40% - Accent2 27" xfId="24137"/>
    <cellStyle name="40% - Accent2 28" xfId="24668"/>
    <cellStyle name="40% - Accent2 29" xfId="25168"/>
    <cellStyle name="40% - Accent2 3" xfId="1408"/>
    <cellStyle name="40% - Accent2 3 10" xfId="34350"/>
    <cellStyle name="40% - Accent2 3 11" xfId="34598"/>
    <cellStyle name="40% - Accent2 3 12" xfId="34825"/>
    <cellStyle name="40% - Accent2 3 13" xfId="35052"/>
    <cellStyle name="40% - Accent2 3 14" xfId="35240"/>
    <cellStyle name="40% - Accent2 3 15" xfId="35506"/>
    <cellStyle name="40% - Accent2 3 16" xfId="35733"/>
    <cellStyle name="40% - Accent2 3 17" xfId="35960"/>
    <cellStyle name="40% - Accent2 3 18" xfId="36187"/>
    <cellStyle name="40% - Accent2 3 19" xfId="36414"/>
    <cellStyle name="40% - Accent2 3 2" xfId="1918"/>
    <cellStyle name="40% - Accent2 3 2 2" xfId="29794"/>
    <cellStyle name="40% - Accent2 3 2 2 2" xfId="30060"/>
    <cellStyle name="40% - Accent2 3 2 3" xfId="30685"/>
    <cellStyle name="40% - Accent2 3 2 4" xfId="32417"/>
    <cellStyle name="40% - Accent2 3 2 5" xfId="33205"/>
    <cellStyle name="40% - Accent2 3 2 6" xfId="33761"/>
    <cellStyle name="40% - Accent2 3 20" xfId="36640"/>
    <cellStyle name="40% - Accent2 3 21" xfId="36864"/>
    <cellStyle name="40% - Accent2 3 22" xfId="37158"/>
    <cellStyle name="40% - Accent2 3 23" xfId="37453"/>
    <cellStyle name="40% - Accent2 3 3" xfId="2089"/>
    <cellStyle name="40% - Accent2 3 4" xfId="30513"/>
    <cellStyle name="40% - Accent2 3 5" xfId="31997"/>
    <cellStyle name="40% - Accent2 3 6" xfId="32864"/>
    <cellStyle name="40% - Accent2 3 7" xfId="33565"/>
    <cellStyle name="40% - Accent2 3 8" xfId="30149"/>
    <cellStyle name="40% - Accent2 3 9" xfId="33925"/>
    <cellStyle name="40% - Accent2 30" xfId="25613"/>
    <cellStyle name="40% - Accent2 31" xfId="26313"/>
    <cellStyle name="40% - Accent2 32" xfId="26850"/>
    <cellStyle name="40% - Accent2 33" xfId="27377"/>
    <cellStyle name="40% - Accent2 34" xfId="27874"/>
    <cellStyle name="40% - Accent2 35" xfId="28321"/>
    <cellStyle name="40% - Accent2 36" xfId="28650"/>
    <cellStyle name="40% - Accent2 37" xfId="29414"/>
    <cellStyle name="40% - Accent2 38" xfId="30288"/>
    <cellStyle name="40% - Accent2 39" xfId="31549"/>
    <cellStyle name="40% - Accent2 4" xfId="1409"/>
    <cellStyle name="40% - Accent2 4 10" xfId="34351"/>
    <cellStyle name="40% - Accent2 4 11" xfId="34559"/>
    <cellStyle name="40% - Accent2 4 12" xfId="34786"/>
    <cellStyle name="40% - Accent2 4 13" xfId="35013"/>
    <cellStyle name="40% - Accent2 4 14" xfId="35236"/>
    <cellStyle name="40% - Accent2 4 15" xfId="35467"/>
    <cellStyle name="40% - Accent2 4 16" xfId="35694"/>
    <cellStyle name="40% - Accent2 4 17" xfId="35921"/>
    <cellStyle name="40% - Accent2 4 18" xfId="36148"/>
    <cellStyle name="40% - Accent2 4 19" xfId="36375"/>
    <cellStyle name="40% - Accent2 4 2" xfId="1919"/>
    <cellStyle name="40% - Accent2 4 2 2" xfId="29795"/>
    <cellStyle name="40% - Accent2 4 2 2 2" xfId="30061"/>
    <cellStyle name="40% - Accent2 4 2 3" xfId="30686"/>
    <cellStyle name="40% - Accent2 4 2 4" xfId="32418"/>
    <cellStyle name="40% - Accent2 4 2 5" xfId="33206"/>
    <cellStyle name="40% - Accent2 4 2 6" xfId="33762"/>
    <cellStyle name="40% - Accent2 4 20" xfId="36601"/>
    <cellStyle name="40% - Accent2 4 21" xfId="36825"/>
    <cellStyle name="40% - Accent2 4 22" xfId="37157"/>
    <cellStyle name="40% - Accent2 4 23" xfId="37454"/>
    <cellStyle name="40% - Accent2 4 3" xfId="2088"/>
    <cellStyle name="40% - Accent2 4 4" xfId="30514"/>
    <cellStyle name="40% - Accent2 4 5" xfId="31998"/>
    <cellStyle name="40% - Accent2 4 6" xfId="32865"/>
    <cellStyle name="40% - Accent2 4 7" xfId="33566"/>
    <cellStyle name="40% - Accent2 4 8" xfId="29836"/>
    <cellStyle name="40% - Accent2 4 9" xfId="33926"/>
    <cellStyle name="40% - Accent2 40" xfId="32061"/>
    <cellStyle name="40% - Accent2 41" xfId="33274"/>
    <cellStyle name="40% - Accent2 42" xfId="862"/>
    <cellStyle name="40% - Accent2 5" xfId="1410"/>
    <cellStyle name="40% - Accent2 5 10" xfId="34352"/>
    <cellStyle name="40% - Accent2 5 11" xfId="34555"/>
    <cellStyle name="40% - Accent2 5 12" xfId="34782"/>
    <cellStyle name="40% - Accent2 5 13" xfId="35009"/>
    <cellStyle name="40% - Accent2 5 14" xfId="35227"/>
    <cellStyle name="40% - Accent2 5 15" xfId="35463"/>
    <cellStyle name="40% - Accent2 5 16" xfId="35690"/>
    <cellStyle name="40% - Accent2 5 17" xfId="35917"/>
    <cellStyle name="40% - Accent2 5 18" xfId="36144"/>
    <cellStyle name="40% - Accent2 5 19" xfId="36371"/>
    <cellStyle name="40% - Accent2 5 2" xfId="1920"/>
    <cellStyle name="40% - Accent2 5 2 2" xfId="29796"/>
    <cellStyle name="40% - Accent2 5 2 2 2" xfId="30062"/>
    <cellStyle name="40% - Accent2 5 2 3" xfId="30687"/>
    <cellStyle name="40% - Accent2 5 2 4" xfId="32419"/>
    <cellStyle name="40% - Accent2 5 2 5" xfId="33207"/>
    <cellStyle name="40% - Accent2 5 2 6" xfId="33763"/>
    <cellStyle name="40% - Accent2 5 20" xfId="36597"/>
    <cellStyle name="40% - Accent2 5 21" xfId="36821"/>
    <cellStyle name="40% - Accent2 5 22" xfId="37156"/>
    <cellStyle name="40% - Accent2 5 23" xfId="37455"/>
    <cellStyle name="40% - Accent2 5 3" xfId="2087"/>
    <cellStyle name="40% - Accent2 5 4" xfId="30515"/>
    <cellStyle name="40% - Accent2 5 5" xfId="31999"/>
    <cellStyle name="40% - Accent2 5 6" xfId="32866"/>
    <cellStyle name="40% - Accent2 5 7" xfId="33567"/>
    <cellStyle name="40% - Accent2 5 8" xfId="30223"/>
    <cellStyle name="40% - Accent2 5 9" xfId="33927"/>
    <cellStyle name="40% - Accent2 6" xfId="12780"/>
    <cellStyle name="40% - Accent2 7" xfId="13323"/>
    <cellStyle name="40% - Accent2 8" xfId="13864"/>
    <cellStyle name="40% - Accent2 9" xfId="14406"/>
    <cellStyle name="40% - Accent3 10" xfId="14947"/>
    <cellStyle name="40% - Accent3 11" xfId="15491"/>
    <cellStyle name="40% - Accent3 12" xfId="16032"/>
    <cellStyle name="40% - Accent3 13" xfId="16572"/>
    <cellStyle name="40% - Accent3 14" xfId="17113"/>
    <cellStyle name="40% - Accent3 15" xfId="17654"/>
    <cellStyle name="40% - Accent3 16" xfId="18195"/>
    <cellStyle name="40% - Accent3 17" xfId="18733"/>
    <cellStyle name="40% - Accent3 18" xfId="19273"/>
    <cellStyle name="40% - Accent3 19" xfId="19810"/>
    <cellStyle name="40% - Accent3 2" xfId="1411"/>
    <cellStyle name="40% - Accent3 2 10" xfId="34354"/>
    <cellStyle name="40% - Accent3 2 11" xfId="34545"/>
    <cellStyle name="40% - Accent3 2 12" xfId="34772"/>
    <cellStyle name="40% - Accent3 2 13" xfId="34999"/>
    <cellStyle name="40% - Accent3 2 14" xfId="35225"/>
    <cellStyle name="40% - Accent3 2 15" xfId="35453"/>
    <cellStyle name="40% - Accent3 2 16" xfId="35680"/>
    <cellStyle name="40% - Accent3 2 17" xfId="35907"/>
    <cellStyle name="40% - Accent3 2 18" xfId="36134"/>
    <cellStyle name="40% - Accent3 2 19" xfId="36361"/>
    <cellStyle name="40% - Accent3 2 2" xfId="1922"/>
    <cellStyle name="40% - Accent3 2 2 2" xfId="29797"/>
    <cellStyle name="40% - Accent3 2 2 2 2" xfId="30063"/>
    <cellStyle name="40% - Accent3 2 2 3" xfId="30688"/>
    <cellStyle name="40% - Accent3 2 2 4" xfId="32421"/>
    <cellStyle name="40% - Accent3 2 2 5" xfId="33208"/>
    <cellStyle name="40% - Accent3 2 2 6" xfId="33764"/>
    <cellStyle name="40% - Accent3 2 20" xfId="36588"/>
    <cellStyle name="40% - Accent3 2 21" xfId="36811"/>
    <cellStyle name="40% - Accent3 2 22" xfId="37154"/>
    <cellStyle name="40% - Accent3 2 23" xfId="37456"/>
    <cellStyle name="40% - Accent3 2 3" xfId="2085"/>
    <cellStyle name="40% - Accent3 2 4" xfId="30516"/>
    <cellStyle name="40% - Accent3 2 5" xfId="32000"/>
    <cellStyle name="40% - Accent3 2 6" xfId="32867"/>
    <cellStyle name="40% - Accent3 2 7" xfId="33568"/>
    <cellStyle name="40% - Accent3 2 8" xfId="29835"/>
    <cellStyle name="40% - Accent3 2 9" xfId="33928"/>
    <cellStyle name="40% - Accent3 20" xfId="20336"/>
    <cellStyle name="40% - Accent3 21" xfId="20840"/>
    <cellStyle name="40% - Accent3 22" xfId="21291"/>
    <cellStyle name="40% - Accent3 23" xfId="21608"/>
    <cellStyle name="40% - Accent3 24" xfId="22504"/>
    <cellStyle name="40% - Accent3 25" xfId="23071"/>
    <cellStyle name="40% - Accent3 26" xfId="23608"/>
    <cellStyle name="40% - Accent3 27" xfId="24141"/>
    <cellStyle name="40% - Accent3 28" xfId="24671"/>
    <cellStyle name="40% - Accent3 29" xfId="25172"/>
    <cellStyle name="40% - Accent3 3" xfId="1412"/>
    <cellStyle name="40% - Accent3 3 10" xfId="34355"/>
    <cellStyle name="40% - Accent3 3 11" xfId="34544"/>
    <cellStyle name="40% - Accent3 3 12" xfId="34771"/>
    <cellStyle name="40% - Accent3 3 13" xfId="34998"/>
    <cellStyle name="40% - Accent3 3 14" xfId="35224"/>
    <cellStyle name="40% - Accent3 3 15" xfId="35452"/>
    <cellStyle name="40% - Accent3 3 16" xfId="35679"/>
    <cellStyle name="40% - Accent3 3 17" xfId="35906"/>
    <cellStyle name="40% - Accent3 3 18" xfId="36133"/>
    <cellStyle name="40% - Accent3 3 19" xfId="36360"/>
    <cellStyle name="40% - Accent3 3 2" xfId="1923"/>
    <cellStyle name="40% - Accent3 3 2 2" xfId="29798"/>
    <cellStyle name="40% - Accent3 3 2 2 2" xfId="30064"/>
    <cellStyle name="40% - Accent3 3 2 3" xfId="30689"/>
    <cellStyle name="40% - Accent3 3 2 4" xfId="32422"/>
    <cellStyle name="40% - Accent3 3 2 5" xfId="33209"/>
    <cellStyle name="40% - Accent3 3 2 6" xfId="33765"/>
    <cellStyle name="40% - Accent3 3 20" xfId="36587"/>
    <cellStyle name="40% - Accent3 3 21" xfId="36810"/>
    <cellStyle name="40% - Accent3 3 22" xfId="37153"/>
    <cellStyle name="40% - Accent3 3 23" xfId="37457"/>
    <cellStyle name="40% - Accent3 3 3" xfId="2084"/>
    <cellStyle name="40% - Accent3 3 4" xfId="30517"/>
    <cellStyle name="40% - Accent3 3 5" xfId="32001"/>
    <cellStyle name="40% - Accent3 3 6" xfId="32868"/>
    <cellStyle name="40% - Accent3 3 7" xfId="33569"/>
    <cellStyle name="40% - Accent3 3 8" xfId="2806"/>
    <cellStyle name="40% - Accent3 3 9" xfId="33929"/>
    <cellStyle name="40% - Accent3 30" xfId="25617"/>
    <cellStyle name="40% - Accent3 31" xfId="26317"/>
    <cellStyle name="40% - Accent3 32" xfId="26854"/>
    <cellStyle name="40% - Accent3 33" xfId="27381"/>
    <cellStyle name="40% - Accent3 34" xfId="27877"/>
    <cellStyle name="40% - Accent3 35" xfId="28323"/>
    <cellStyle name="40% - Accent3 36" xfId="28652"/>
    <cellStyle name="40% - Accent3 37" xfId="29417"/>
    <cellStyle name="40% - Accent3 38" xfId="30290"/>
    <cellStyle name="40% - Accent3 39" xfId="31551"/>
    <cellStyle name="40% - Accent3 4" xfId="1413"/>
    <cellStyle name="40% - Accent3 4 10" xfId="34356"/>
    <cellStyle name="40% - Accent3 4 11" xfId="34543"/>
    <cellStyle name="40% - Accent3 4 12" xfId="34770"/>
    <cellStyle name="40% - Accent3 4 13" xfId="34997"/>
    <cellStyle name="40% - Accent3 4 14" xfId="35220"/>
    <cellStyle name="40% - Accent3 4 15" xfId="35451"/>
    <cellStyle name="40% - Accent3 4 16" xfId="35678"/>
    <cellStyle name="40% - Accent3 4 17" xfId="35905"/>
    <cellStyle name="40% - Accent3 4 18" xfId="36132"/>
    <cellStyle name="40% - Accent3 4 19" xfId="36359"/>
    <cellStyle name="40% - Accent3 4 2" xfId="1924"/>
    <cellStyle name="40% - Accent3 4 2 2" xfId="29799"/>
    <cellStyle name="40% - Accent3 4 2 2 2" xfId="30065"/>
    <cellStyle name="40% - Accent3 4 2 3" xfId="30690"/>
    <cellStyle name="40% - Accent3 4 2 4" xfId="32423"/>
    <cellStyle name="40% - Accent3 4 2 5" xfId="33210"/>
    <cellStyle name="40% - Accent3 4 2 6" xfId="33766"/>
    <cellStyle name="40% - Accent3 4 20" xfId="36586"/>
    <cellStyle name="40% - Accent3 4 21" xfId="36809"/>
    <cellStyle name="40% - Accent3 4 22" xfId="37152"/>
    <cellStyle name="40% - Accent3 4 23" xfId="37458"/>
    <cellStyle name="40% - Accent3 4 3" xfId="2083"/>
    <cellStyle name="40% - Accent3 4 4" xfId="30518"/>
    <cellStyle name="40% - Accent3 4 5" xfId="32002"/>
    <cellStyle name="40% - Accent3 4 6" xfId="32869"/>
    <cellStyle name="40% - Accent3 4 7" xfId="33570"/>
    <cellStyle name="40% - Accent3 4 8" xfId="3323"/>
    <cellStyle name="40% - Accent3 4 9" xfId="33930"/>
    <cellStyle name="40% - Accent3 40" xfId="32060"/>
    <cellStyle name="40% - Accent3 41" xfId="33271"/>
    <cellStyle name="40% - Accent3 42" xfId="866"/>
    <cellStyle name="40% - Accent3 5" xfId="1414"/>
    <cellStyle name="40% - Accent3 5 10" xfId="34357"/>
    <cellStyle name="40% - Accent3 5 11" xfId="34539"/>
    <cellStyle name="40% - Accent3 5 12" xfId="34766"/>
    <cellStyle name="40% - Accent3 5 13" xfId="34993"/>
    <cellStyle name="40% - Accent3 5 14" xfId="35219"/>
    <cellStyle name="40% - Accent3 5 15" xfId="35447"/>
    <cellStyle name="40% - Accent3 5 16" xfId="35674"/>
    <cellStyle name="40% - Accent3 5 17" xfId="35901"/>
    <cellStyle name="40% - Accent3 5 18" xfId="36128"/>
    <cellStyle name="40% - Accent3 5 19" xfId="36355"/>
    <cellStyle name="40% - Accent3 5 2" xfId="1925"/>
    <cellStyle name="40% - Accent3 5 2 2" xfId="29800"/>
    <cellStyle name="40% - Accent3 5 2 2 2" xfId="30066"/>
    <cellStyle name="40% - Accent3 5 2 3" xfId="30691"/>
    <cellStyle name="40% - Accent3 5 2 4" xfId="32424"/>
    <cellStyle name="40% - Accent3 5 2 5" xfId="33211"/>
    <cellStyle name="40% - Accent3 5 2 6" xfId="33767"/>
    <cellStyle name="40% - Accent3 5 20" xfId="36582"/>
    <cellStyle name="40% - Accent3 5 21" xfId="36805"/>
    <cellStyle name="40% - Accent3 5 22" xfId="37151"/>
    <cellStyle name="40% - Accent3 5 23" xfId="37459"/>
    <cellStyle name="40% - Accent3 5 3" xfId="2082"/>
    <cellStyle name="40% - Accent3 5 4" xfId="30519"/>
    <cellStyle name="40% - Accent3 5 5" xfId="32003"/>
    <cellStyle name="40% - Accent3 5 6" xfId="32870"/>
    <cellStyle name="40% - Accent3 5 7" xfId="33571"/>
    <cellStyle name="40% - Accent3 5 8" xfId="30222"/>
    <cellStyle name="40% - Accent3 5 9" xfId="33931"/>
    <cellStyle name="40% - Accent3 6" xfId="12784"/>
    <cellStyle name="40% - Accent3 7" xfId="13327"/>
    <cellStyle name="40% - Accent3 8" xfId="13868"/>
    <cellStyle name="40% - Accent3 9" xfId="14410"/>
    <cellStyle name="40% - Accent4 10" xfId="14951"/>
    <cellStyle name="40% - Accent4 11" xfId="15495"/>
    <cellStyle name="40% - Accent4 12" xfId="16036"/>
    <cellStyle name="40% - Accent4 13" xfId="16576"/>
    <cellStyle name="40% - Accent4 14" xfId="17117"/>
    <cellStyle name="40% - Accent4 15" xfId="17658"/>
    <cellStyle name="40% - Accent4 16" xfId="18199"/>
    <cellStyle name="40% - Accent4 17" xfId="18737"/>
    <cellStyle name="40% - Accent4 18" xfId="19276"/>
    <cellStyle name="40% - Accent4 19" xfId="19814"/>
    <cellStyle name="40% - Accent4 2" xfId="1415"/>
    <cellStyle name="40% - Accent4 2 10" xfId="34359"/>
    <cellStyle name="40% - Accent4 2 11" xfId="34537"/>
    <cellStyle name="40% - Accent4 2 12" xfId="34764"/>
    <cellStyle name="40% - Accent4 2 13" xfId="34991"/>
    <cellStyle name="40% - Accent4 2 14" xfId="35217"/>
    <cellStyle name="40% - Accent4 2 15" xfId="35445"/>
    <cellStyle name="40% - Accent4 2 16" xfId="35672"/>
    <cellStyle name="40% - Accent4 2 17" xfId="35899"/>
    <cellStyle name="40% - Accent4 2 18" xfId="36126"/>
    <cellStyle name="40% - Accent4 2 19" xfId="36353"/>
    <cellStyle name="40% - Accent4 2 2" xfId="1926"/>
    <cellStyle name="40% - Accent4 2 2 2" xfId="29801"/>
    <cellStyle name="40% - Accent4 2 2 2 2" xfId="30067"/>
    <cellStyle name="40% - Accent4 2 2 3" xfId="30692"/>
    <cellStyle name="40% - Accent4 2 2 4" xfId="32425"/>
    <cellStyle name="40% - Accent4 2 2 5" xfId="33212"/>
    <cellStyle name="40% - Accent4 2 2 6" xfId="33768"/>
    <cellStyle name="40% - Accent4 2 20" xfId="36580"/>
    <cellStyle name="40% - Accent4 2 21" xfId="36803"/>
    <cellStyle name="40% - Accent4 2 22" xfId="37149"/>
    <cellStyle name="40% - Accent4 2 23" xfId="37460"/>
    <cellStyle name="40% - Accent4 2 3" xfId="2073"/>
    <cellStyle name="40% - Accent4 2 4" xfId="30520"/>
    <cellStyle name="40% - Accent4 2 5" xfId="32004"/>
    <cellStyle name="40% - Accent4 2 6" xfId="32871"/>
    <cellStyle name="40% - Accent4 2 7" xfId="33572"/>
    <cellStyle name="40% - Accent4 2 8" xfId="30221"/>
    <cellStyle name="40% - Accent4 2 9" xfId="33932"/>
    <cellStyle name="40% - Accent4 20" xfId="20340"/>
    <cellStyle name="40% - Accent4 21" xfId="20844"/>
    <cellStyle name="40% - Accent4 22" xfId="21293"/>
    <cellStyle name="40% - Accent4 23" xfId="21610"/>
    <cellStyle name="40% - Accent4 24" xfId="22508"/>
    <cellStyle name="40% - Accent4 25" xfId="23075"/>
    <cellStyle name="40% - Accent4 26" xfId="23612"/>
    <cellStyle name="40% - Accent4 27" xfId="24145"/>
    <cellStyle name="40% - Accent4 28" xfId="24675"/>
    <cellStyle name="40% - Accent4 29" xfId="25176"/>
    <cellStyle name="40% - Accent4 3" xfId="1416"/>
    <cellStyle name="40% - Accent4 3 10" xfId="34360"/>
    <cellStyle name="40% - Accent4 3 11" xfId="34536"/>
    <cellStyle name="40% - Accent4 3 12" xfId="34763"/>
    <cellStyle name="40% - Accent4 3 13" xfId="34990"/>
    <cellStyle name="40% - Accent4 3 14" xfId="35216"/>
    <cellStyle name="40% - Accent4 3 15" xfId="35444"/>
    <cellStyle name="40% - Accent4 3 16" xfId="35671"/>
    <cellStyle name="40% - Accent4 3 17" xfId="35898"/>
    <cellStyle name="40% - Accent4 3 18" xfId="36125"/>
    <cellStyle name="40% - Accent4 3 19" xfId="36352"/>
    <cellStyle name="40% - Accent4 3 2" xfId="1927"/>
    <cellStyle name="40% - Accent4 3 2 2" xfId="29802"/>
    <cellStyle name="40% - Accent4 3 2 2 2" xfId="30068"/>
    <cellStyle name="40% - Accent4 3 2 3" xfId="30693"/>
    <cellStyle name="40% - Accent4 3 2 4" xfId="32426"/>
    <cellStyle name="40% - Accent4 3 2 5" xfId="33213"/>
    <cellStyle name="40% - Accent4 3 2 6" xfId="33769"/>
    <cellStyle name="40% - Accent4 3 20" xfId="36579"/>
    <cellStyle name="40% - Accent4 3 21" xfId="36802"/>
    <cellStyle name="40% - Accent4 3 22" xfId="37148"/>
    <cellStyle name="40% - Accent4 3 23" xfId="37461"/>
    <cellStyle name="40% - Accent4 3 3" xfId="2068"/>
    <cellStyle name="40% - Accent4 3 4" xfId="30521"/>
    <cellStyle name="40% - Accent4 3 5" xfId="32005"/>
    <cellStyle name="40% - Accent4 3 6" xfId="32872"/>
    <cellStyle name="40% - Accent4 3 7" xfId="33573"/>
    <cellStyle name="40% - Accent4 3 8" xfId="3192"/>
    <cellStyle name="40% - Accent4 3 9" xfId="33933"/>
    <cellStyle name="40% - Accent4 30" xfId="25621"/>
    <cellStyle name="40% - Accent4 31" xfId="26321"/>
    <cellStyle name="40% - Accent4 32" xfId="26858"/>
    <cellStyle name="40% - Accent4 33" xfId="27385"/>
    <cellStyle name="40% - Accent4 34" xfId="27881"/>
    <cellStyle name="40% - Accent4 35" xfId="28326"/>
    <cellStyle name="40% - Accent4 36" xfId="28654"/>
    <cellStyle name="40% - Accent4 37" xfId="29420"/>
    <cellStyle name="40% - Accent4 38" xfId="30292"/>
    <cellStyle name="40% - Accent4 39" xfId="31554"/>
    <cellStyle name="40% - Accent4 4" xfId="1417"/>
    <cellStyle name="40% - Accent4 4 10" xfId="34361"/>
    <cellStyle name="40% - Accent4 4 11" xfId="34535"/>
    <cellStyle name="40% - Accent4 4 12" xfId="34762"/>
    <cellStyle name="40% - Accent4 4 13" xfId="34989"/>
    <cellStyle name="40% - Accent4 4 14" xfId="35215"/>
    <cellStyle name="40% - Accent4 4 15" xfId="35443"/>
    <cellStyle name="40% - Accent4 4 16" xfId="35670"/>
    <cellStyle name="40% - Accent4 4 17" xfId="35897"/>
    <cellStyle name="40% - Accent4 4 18" xfId="36124"/>
    <cellStyle name="40% - Accent4 4 19" xfId="36351"/>
    <cellStyle name="40% - Accent4 4 2" xfId="1928"/>
    <cellStyle name="40% - Accent4 4 2 2" xfId="29803"/>
    <cellStyle name="40% - Accent4 4 2 2 2" xfId="30069"/>
    <cellStyle name="40% - Accent4 4 2 3" xfId="30694"/>
    <cellStyle name="40% - Accent4 4 2 4" xfId="32427"/>
    <cellStyle name="40% - Accent4 4 2 5" xfId="33214"/>
    <cellStyle name="40% - Accent4 4 2 6" xfId="33770"/>
    <cellStyle name="40% - Accent4 4 20" xfId="36578"/>
    <cellStyle name="40% - Accent4 4 21" xfId="36801"/>
    <cellStyle name="40% - Accent4 4 22" xfId="37147"/>
    <cellStyle name="40% - Accent4 4 23" xfId="37462"/>
    <cellStyle name="40% - Accent4 4 3" xfId="2067"/>
    <cellStyle name="40% - Accent4 4 4" xfId="30522"/>
    <cellStyle name="40% - Accent4 4 5" xfId="32006"/>
    <cellStyle name="40% - Accent4 4 6" xfId="32873"/>
    <cellStyle name="40% - Accent4 4 7" xfId="33574"/>
    <cellStyle name="40% - Accent4 4 8" xfId="30220"/>
    <cellStyle name="40% - Accent4 4 9" xfId="33934"/>
    <cellStyle name="40% - Accent4 40" xfId="32058"/>
    <cellStyle name="40% - Accent4 41" xfId="33269"/>
    <cellStyle name="40% - Accent4 42" xfId="870"/>
    <cellStyle name="40% - Accent4 5" xfId="1418"/>
    <cellStyle name="40% - Accent4 5 10" xfId="34362"/>
    <cellStyle name="40% - Accent4 5 11" xfId="34534"/>
    <cellStyle name="40% - Accent4 5 12" xfId="34761"/>
    <cellStyle name="40% - Accent4 5 13" xfId="34988"/>
    <cellStyle name="40% - Accent4 5 14" xfId="35214"/>
    <cellStyle name="40% - Accent4 5 15" xfId="35442"/>
    <cellStyle name="40% - Accent4 5 16" xfId="35669"/>
    <cellStyle name="40% - Accent4 5 17" xfId="35896"/>
    <cellStyle name="40% - Accent4 5 18" xfId="36123"/>
    <cellStyle name="40% - Accent4 5 19" xfId="36350"/>
    <cellStyle name="40% - Accent4 5 2" xfId="1929"/>
    <cellStyle name="40% - Accent4 5 2 2" xfId="29804"/>
    <cellStyle name="40% - Accent4 5 2 2 2" xfId="30070"/>
    <cellStyle name="40% - Accent4 5 2 3" xfId="30695"/>
    <cellStyle name="40% - Accent4 5 2 4" xfId="32428"/>
    <cellStyle name="40% - Accent4 5 2 5" xfId="33215"/>
    <cellStyle name="40% - Accent4 5 2 6" xfId="33771"/>
    <cellStyle name="40% - Accent4 5 20" xfId="36577"/>
    <cellStyle name="40% - Accent4 5 21" xfId="36800"/>
    <cellStyle name="40% - Accent4 5 22" xfId="37146"/>
    <cellStyle name="40% - Accent4 5 23" xfId="37463"/>
    <cellStyle name="40% - Accent4 5 3" xfId="2066"/>
    <cellStyle name="40% - Accent4 5 4" xfId="30523"/>
    <cellStyle name="40% - Accent4 5 5" xfId="32007"/>
    <cellStyle name="40% - Accent4 5 6" xfId="32874"/>
    <cellStyle name="40% - Accent4 5 7" xfId="33575"/>
    <cellStyle name="40% - Accent4 5 8" xfId="3914"/>
    <cellStyle name="40% - Accent4 5 9" xfId="33935"/>
    <cellStyle name="40% - Accent4 6" xfId="12788"/>
    <cellStyle name="40% - Accent4 7" xfId="13331"/>
    <cellStyle name="40% - Accent4 8" xfId="13872"/>
    <cellStyle name="40% - Accent4 9" xfId="14414"/>
    <cellStyle name="40% - Accent5 10" xfId="14955"/>
    <cellStyle name="40% - Accent5 11" xfId="15499"/>
    <cellStyle name="40% - Accent5 12" xfId="16040"/>
    <cellStyle name="40% - Accent5 13" xfId="16580"/>
    <cellStyle name="40% - Accent5 14" xfId="17121"/>
    <cellStyle name="40% - Accent5 15" xfId="17662"/>
    <cellStyle name="40% - Accent5 16" xfId="18203"/>
    <cellStyle name="40% - Accent5 17" xfId="18741"/>
    <cellStyle name="40% - Accent5 18" xfId="19280"/>
    <cellStyle name="40% - Accent5 19" xfId="19818"/>
    <cellStyle name="40% - Accent5 2" xfId="1419"/>
    <cellStyle name="40% - Accent5 2 10" xfId="34364"/>
    <cellStyle name="40% - Accent5 2 11" xfId="34532"/>
    <cellStyle name="40% - Accent5 2 12" xfId="34759"/>
    <cellStyle name="40% - Accent5 2 13" xfId="34986"/>
    <cellStyle name="40% - Accent5 2 14" xfId="35212"/>
    <cellStyle name="40% - Accent5 2 15" xfId="35440"/>
    <cellStyle name="40% - Accent5 2 16" xfId="35667"/>
    <cellStyle name="40% - Accent5 2 17" xfId="35894"/>
    <cellStyle name="40% - Accent5 2 18" xfId="36121"/>
    <cellStyle name="40% - Accent5 2 19" xfId="36348"/>
    <cellStyle name="40% - Accent5 2 2" xfId="1931"/>
    <cellStyle name="40% - Accent5 2 2 2" xfId="29805"/>
    <cellStyle name="40% - Accent5 2 2 2 2" xfId="30071"/>
    <cellStyle name="40% - Accent5 2 2 3" xfId="30696"/>
    <cellStyle name="40% - Accent5 2 2 4" xfId="32429"/>
    <cellStyle name="40% - Accent5 2 2 5" xfId="33216"/>
    <cellStyle name="40% - Accent5 2 2 6" xfId="33772"/>
    <cellStyle name="40% - Accent5 2 20" xfId="36575"/>
    <cellStyle name="40% - Accent5 2 21" xfId="36798"/>
    <cellStyle name="40% - Accent5 2 22" xfId="37145"/>
    <cellStyle name="40% - Accent5 2 23" xfId="37464"/>
    <cellStyle name="40% - Accent5 2 3" xfId="2065"/>
    <cellStyle name="40% - Accent5 2 4" xfId="30524"/>
    <cellStyle name="40% - Accent5 2 5" xfId="32008"/>
    <cellStyle name="40% - Accent5 2 6" xfId="32875"/>
    <cellStyle name="40% - Accent5 2 7" xfId="33576"/>
    <cellStyle name="40% - Accent5 2 8" xfId="3149"/>
    <cellStyle name="40% - Accent5 2 9" xfId="33936"/>
    <cellStyle name="40% - Accent5 20" xfId="20343"/>
    <cellStyle name="40% - Accent5 21" xfId="20848"/>
    <cellStyle name="40% - Accent5 22" xfId="21295"/>
    <cellStyle name="40% - Accent5 23" xfId="21612"/>
    <cellStyle name="40% - Accent5 24" xfId="22512"/>
    <cellStyle name="40% - Accent5 25" xfId="23079"/>
    <cellStyle name="40% - Accent5 26" xfId="23616"/>
    <cellStyle name="40% - Accent5 27" xfId="24149"/>
    <cellStyle name="40% - Accent5 28" xfId="24679"/>
    <cellStyle name="40% - Accent5 29" xfId="25180"/>
    <cellStyle name="40% - Accent5 3" xfId="1420"/>
    <cellStyle name="40% - Accent5 3 10" xfId="34365"/>
    <cellStyle name="40% - Accent5 3 11" xfId="34531"/>
    <cellStyle name="40% - Accent5 3 12" xfId="34758"/>
    <cellStyle name="40% - Accent5 3 13" xfId="34985"/>
    <cellStyle name="40% - Accent5 3 14" xfId="35211"/>
    <cellStyle name="40% - Accent5 3 15" xfId="35439"/>
    <cellStyle name="40% - Accent5 3 16" xfId="35666"/>
    <cellStyle name="40% - Accent5 3 17" xfId="35893"/>
    <cellStyle name="40% - Accent5 3 18" xfId="36120"/>
    <cellStyle name="40% - Accent5 3 19" xfId="36347"/>
    <cellStyle name="40% - Accent5 3 2" xfId="1932"/>
    <cellStyle name="40% - Accent5 3 2 2" xfId="29806"/>
    <cellStyle name="40% - Accent5 3 2 2 2" xfId="30072"/>
    <cellStyle name="40% - Accent5 3 2 3" xfId="30697"/>
    <cellStyle name="40% - Accent5 3 2 4" xfId="32430"/>
    <cellStyle name="40% - Accent5 3 2 5" xfId="33217"/>
    <cellStyle name="40% - Accent5 3 2 6" xfId="33773"/>
    <cellStyle name="40% - Accent5 3 20" xfId="36574"/>
    <cellStyle name="40% - Accent5 3 21" xfId="36797"/>
    <cellStyle name="40% - Accent5 3 22" xfId="37144"/>
    <cellStyle name="40% - Accent5 3 23" xfId="37465"/>
    <cellStyle name="40% - Accent5 3 3" xfId="2060"/>
    <cellStyle name="40% - Accent5 3 4" xfId="30525"/>
    <cellStyle name="40% - Accent5 3 5" xfId="32009"/>
    <cellStyle name="40% - Accent5 3 6" xfId="32876"/>
    <cellStyle name="40% - Accent5 3 7" xfId="33577"/>
    <cellStyle name="40% - Accent5 3 8" xfId="2375"/>
    <cellStyle name="40% - Accent5 3 9" xfId="33937"/>
    <cellStyle name="40% - Accent5 30" xfId="25625"/>
    <cellStyle name="40% - Accent5 31" xfId="26325"/>
    <cellStyle name="40% - Accent5 32" xfId="26862"/>
    <cellStyle name="40% - Accent5 33" xfId="27389"/>
    <cellStyle name="40% - Accent5 34" xfId="27885"/>
    <cellStyle name="40% - Accent5 35" xfId="28330"/>
    <cellStyle name="40% - Accent5 36" xfId="28656"/>
    <cellStyle name="40% - Accent5 37" xfId="29423"/>
    <cellStyle name="40% - Accent5 38" xfId="30294"/>
    <cellStyle name="40% - Accent5 39" xfId="31557"/>
    <cellStyle name="40% - Accent5 4" xfId="1421"/>
    <cellStyle name="40% - Accent5 4 10" xfId="34366"/>
    <cellStyle name="40% - Accent5 4 11" xfId="34530"/>
    <cellStyle name="40% - Accent5 4 12" xfId="34757"/>
    <cellStyle name="40% - Accent5 4 13" xfId="34984"/>
    <cellStyle name="40% - Accent5 4 14" xfId="35209"/>
    <cellStyle name="40% - Accent5 4 15" xfId="35438"/>
    <cellStyle name="40% - Accent5 4 16" xfId="35665"/>
    <cellStyle name="40% - Accent5 4 17" xfId="35892"/>
    <cellStyle name="40% - Accent5 4 18" xfId="36119"/>
    <cellStyle name="40% - Accent5 4 19" xfId="36346"/>
    <cellStyle name="40% - Accent5 4 2" xfId="1933"/>
    <cellStyle name="40% - Accent5 4 2 2" xfId="29807"/>
    <cellStyle name="40% - Accent5 4 2 2 2" xfId="30073"/>
    <cellStyle name="40% - Accent5 4 2 3" xfId="30698"/>
    <cellStyle name="40% - Accent5 4 2 4" xfId="32431"/>
    <cellStyle name="40% - Accent5 4 2 5" xfId="33218"/>
    <cellStyle name="40% - Accent5 4 2 6" xfId="33774"/>
    <cellStyle name="40% - Accent5 4 20" xfId="36573"/>
    <cellStyle name="40% - Accent5 4 21" xfId="36796"/>
    <cellStyle name="40% - Accent5 4 22" xfId="37143"/>
    <cellStyle name="40% - Accent5 4 23" xfId="37466"/>
    <cellStyle name="40% - Accent5 4 3" xfId="2055"/>
    <cellStyle name="40% - Accent5 4 4" xfId="30526"/>
    <cellStyle name="40% - Accent5 4 5" xfId="32010"/>
    <cellStyle name="40% - Accent5 4 6" xfId="32877"/>
    <cellStyle name="40% - Accent5 4 7" xfId="33578"/>
    <cellStyle name="40% - Accent5 4 8" xfId="2905"/>
    <cellStyle name="40% - Accent5 4 9" xfId="33938"/>
    <cellStyle name="40% - Accent5 40" xfId="31652"/>
    <cellStyle name="40% - Accent5 41" xfId="33267"/>
    <cellStyle name="40% - Accent5 42" xfId="874"/>
    <cellStyle name="40% - Accent5 5" xfId="1422"/>
    <cellStyle name="40% - Accent5 5 10" xfId="34367"/>
    <cellStyle name="40% - Accent5 5 11" xfId="34528"/>
    <cellStyle name="40% - Accent5 5 12" xfId="34755"/>
    <cellStyle name="40% - Accent5 5 13" xfId="34982"/>
    <cellStyle name="40% - Accent5 5 14" xfId="35208"/>
    <cellStyle name="40% - Accent5 5 15" xfId="35436"/>
    <cellStyle name="40% - Accent5 5 16" xfId="35663"/>
    <cellStyle name="40% - Accent5 5 17" xfId="35890"/>
    <cellStyle name="40% - Accent5 5 18" xfId="36117"/>
    <cellStyle name="40% - Accent5 5 19" xfId="36344"/>
    <cellStyle name="40% - Accent5 5 2" xfId="1934"/>
    <cellStyle name="40% - Accent5 5 2 2" xfId="29808"/>
    <cellStyle name="40% - Accent5 5 2 2 2" xfId="30074"/>
    <cellStyle name="40% - Accent5 5 2 3" xfId="30699"/>
    <cellStyle name="40% - Accent5 5 2 4" xfId="32432"/>
    <cellStyle name="40% - Accent5 5 2 5" xfId="33219"/>
    <cellStyle name="40% - Accent5 5 2 6" xfId="33775"/>
    <cellStyle name="40% - Accent5 5 20" xfId="36571"/>
    <cellStyle name="40% - Accent5 5 21" xfId="36794"/>
    <cellStyle name="40% - Accent5 5 22" xfId="37142"/>
    <cellStyle name="40% - Accent5 5 23" xfId="37467"/>
    <cellStyle name="40% - Accent5 5 3" xfId="2050"/>
    <cellStyle name="40% - Accent5 5 4" xfId="30527"/>
    <cellStyle name="40% - Accent5 5 5" xfId="32011"/>
    <cellStyle name="40% - Accent5 5 6" xfId="32878"/>
    <cellStyle name="40% - Accent5 5 7" xfId="33579"/>
    <cellStyle name="40% - Accent5 5 8" xfId="2904"/>
    <cellStyle name="40% - Accent5 5 9" xfId="33939"/>
    <cellStyle name="40% - Accent5 6" xfId="12792"/>
    <cellStyle name="40% - Accent5 7" xfId="13335"/>
    <cellStyle name="40% - Accent5 8" xfId="13876"/>
    <cellStyle name="40% - Accent5 9" xfId="14418"/>
    <cellStyle name="40% - Accent6 10" xfId="14959"/>
    <cellStyle name="40% - Accent6 11" xfId="15503"/>
    <cellStyle name="40% - Accent6 12" xfId="16044"/>
    <cellStyle name="40% - Accent6 13" xfId="16584"/>
    <cellStyle name="40% - Accent6 14" xfId="17125"/>
    <cellStyle name="40% - Accent6 15" xfId="17666"/>
    <cellStyle name="40% - Accent6 16" xfId="18207"/>
    <cellStyle name="40% - Accent6 17" xfId="18745"/>
    <cellStyle name="40% - Accent6 18" xfId="19284"/>
    <cellStyle name="40% - Accent6 19" xfId="19822"/>
    <cellStyle name="40% - Accent6 2" xfId="1423"/>
    <cellStyle name="40% - Accent6 2 10" xfId="34369"/>
    <cellStyle name="40% - Accent6 2 11" xfId="34526"/>
    <cellStyle name="40% - Accent6 2 12" xfId="34753"/>
    <cellStyle name="40% - Accent6 2 13" xfId="34980"/>
    <cellStyle name="40% - Accent6 2 14" xfId="35206"/>
    <cellStyle name="40% - Accent6 2 15" xfId="35434"/>
    <cellStyle name="40% - Accent6 2 16" xfId="35661"/>
    <cellStyle name="40% - Accent6 2 17" xfId="35888"/>
    <cellStyle name="40% - Accent6 2 18" xfId="36115"/>
    <cellStyle name="40% - Accent6 2 19" xfId="36342"/>
    <cellStyle name="40% - Accent6 2 2" xfId="1936"/>
    <cellStyle name="40% - Accent6 2 2 2" xfId="29809"/>
    <cellStyle name="40% - Accent6 2 2 2 2" xfId="30075"/>
    <cellStyle name="40% - Accent6 2 2 3" xfId="30700"/>
    <cellStyle name="40% - Accent6 2 2 4" xfId="32433"/>
    <cellStyle name="40% - Accent6 2 2 5" xfId="33220"/>
    <cellStyle name="40% - Accent6 2 2 6" xfId="33776"/>
    <cellStyle name="40% - Accent6 2 20" xfId="36569"/>
    <cellStyle name="40% - Accent6 2 21" xfId="36792"/>
    <cellStyle name="40% - Accent6 2 22" xfId="37141"/>
    <cellStyle name="40% - Accent6 2 23" xfId="37468"/>
    <cellStyle name="40% - Accent6 2 3" xfId="2041"/>
    <cellStyle name="40% - Accent6 2 4" xfId="30528"/>
    <cellStyle name="40% - Accent6 2 5" xfId="32012"/>
    <cellStyle name="40% - Accent6 2 6" xfId="32879"/>
    <cellStyle name="40% - Accent6 2 7" xfId="33580"/>
    <cellStyle name="40% - Accent6 2 8" xfId="2903"/>
    <cellStyle name="40% - Accent6 2 9" xfId="33940"/>
    <cellStyle name="40% - Accent6 20" xfId="20347"/>
    <cellStyle name="40% - Accent6 21" xfId="20852"/>
    <cellStyle name="40% - Accent6 22" xfId="21298"/>
    <cellStyle name="40% - Accent6 23" xfId="21614"/>
    <cellStyle name="40% - Accent6 24" xfId="22516"/>
    <cellStyle name="40% - Accent6 25" xfId="23083"/>
    <cellStyle name="40% - Accent6 26" xfId="23620"/>
    <cellStyle name="40% - Accent6 27" xfId="24153"/>
    <cellStyle name="40% - Accent6 28" xfId="24682"/>
    <cellStyle name="40% - Accent6 29" xfId="25184"/>
    <cellStyle name="40% - Accent6 3" xfId="1424"/>
    <cellStyle name="40% - Accent6 3 10" xfId="34370"/>
    <cellStyle name="40% - Accent6 3 11" xfId="34525"/>
    <cellStyle name="40% - Accent6 3 12" xfId="34752"/>
    <cellStyle name="40% - Accent6 3 13" xfId="34979"/>
    <cellStyle name="40% - Accent6 3 14" xfId="35205"/>
    <cellStyle name="40% - Accent6 3 15" xfId="35433"/>
    <cellStyle name="40% - Accent6 3 16" xfId="35660"/>
    <cellStyle name="40% - Accent6 3 17" xfId="35887"/>
    <cellStyle name="40% - Accent6 3 18" xfId="36114"/>
    <cellStyle name="40% - Accent6 3 19" xfId="36341"/>
    <cellStyle name="40% - Accent6 3 2" xfId="1937"/>
    <cellStyle name="40% - Accent6 3 2 2" xfId="29810"/>
    <cellStyle name="40% - Accent6 3 2 2 2" xfId="30076"/>
    <cellStyle name="40% - Accent6 3 2 3" xfId="30701"/>
    <cellStyle name="40% - Accent6 3 2 4" xfId="32434"/>
    <cellStyle name="40% - Accent6 3 2 5" xfId="33221"/>
    <cellStyle name="40% - Accent6 3 2 6" xfId="33777"/>
    <cellStyle name="40% - Accent6 3 20" xfId="36568"/>
    <cellStyle name="40% - Accent6 3 21" xfId="36791"/>
    <cellStyle name="40% - Accent6 3 22" xfId="37140"/>
    <cellStyle name="40% - Accent6 3 23" xfId="37469"/>
    <cellStyle name="40% - Accent6 3 3" xfId="2036"/>
    <cellStyle name="40% - Accent6 3 4" xfId="30529"/>
    <cellStyle name="40% - Accent6 3 5" xfId="32013"/>
    <cellStyle name="40% - Accent6 3 6" xfId="32880"/>
    <cellStyle name="40% - Accent6 3 7" xfId="33581"/>
    <cellStyle name="40% - Accent6 3 8" xfId="2374"/>
    <cellStyle name="40% - Accent6 3 9" xfId="33941"/>
    <cellStyle name="40% - Accent6 30" xfId="25629"/>
    <cellStyle name="40% - Accent6 31" xfId="26329"/>
    <cellStyle name="40% - Accent6 32" xfId="26866"/>
    <cellStyle name="40% - Accent6 33" xfId="27393"/>
    <cellStyle name="40% - Accent6 34" xfId="27888"/>
    <cellStyle name="40% - Accent6 35" xfId="28333"/>
    <cellStyle name="40% - Accent6 36" xfId="28658"/>
    <cellStyle name="40% - Accent6 37" xfId="29427"/>
    <cellStyle name="40% - Accent6 38" xfId="30296"/>
    <cellStyle name="40% - Accent6 39" xfId="31561"/>
    <cellStyle name="40% - Accent6 4" xfId="1425"/>
    <cellStyle name="40% - Accent6 4 10" xfId="34371"/>
    <cellStyle name="40% - Accent6 4 11" xfId="34524"/>
    <cellStyle name="40% - Accent6 4 12" xfId="34751"/>
    <cellStyle name="40% - Accent6 4 13" xfId="34978"/>
    <cellStyle name="40% - Accent6 4 14" xfId="35200"/>
    <cellStyle name="40% - Accent6 4 15" xfId="35432"/>
    <cellStyle name="40% - Accent6 4 16" xfId="35659"/>
    <cellStyle name="40% - Accent6 4 17" xfId="35886"/>
    <cellStyle name="40% - Accent6 4 18" xfId="36113"/>
    <cellStyle name="40% - Accent6 4 19" xfId="36340"/>
    <cellStyle name="40% - Accent6 4 2" xfId="1938"/>
    <cellStyle name="40% - Accent6 4 2 2" xfId="29811"/>
    <cellStyle name="40% - Accent6 4 2 2 2" xfId="30077"/>
    <cellStyle name="40% - Accent6 4 2 3" xfId="30702"/>
    <cellStyle name="40% - Accent6 4 2 4" xfId="32435"/>
    <cellStyle name="40% - Accent6 4 2 5" xfId="33222"/>
    <cellStyle name="40% - Accent6 4 2 6" xfId="33778"/>
    <cellStyle name="40% - Accent6 4 20" xfId="36567"/>
    <cellStyle name="40% - Accent6 4 21" xfId="36790"/>
    <cellStyle name="40% - Accent6 4 22" xfId="37139"/>
    <cellStyle name="40% - Accent6 4 23" xfId="37470"/>
    <cellStyle name="40% - Accent6 4 3" xfId="2035"/>
    <cellStyle name="40% - Accent6 4 4" xfId="30530"/>
    <cellStyle name="40% - Accent6 4 5" xfId="32014"/>
    <cellStyle name="40% - Accent6 4 6" xfId="32881"/>
    <cellStyle name="40% - Accent6 4 7" xfId="33582"/>
    <cellStyle name="40% - Accent6 4 8" xfId="2373"/>
    <cellStyle name="40% - Accent6 4 9" xfId="33942"/>
    <cellStyle name="40% - Accent6 40" xfId="31682"/>
    <cellStyle name="40% - Accent6 41" xfId="31147"/>
    <cellStyle name="40% - Accent6 42" xfId="878"/>
    <cellStyle name="40% - Accent6 5" xfId="1426"/>
    <cellStyle name="40% - Accent6 5 10" xfId="34372"/>
    <cellStyle name="40% - Accent6 5 11" xfId="34519"/>
    <cellStyle name="40% - Accent6 5 12" xfId="34746"/>
    <cellStyle name="40% - Accent6 5 13" xfId="34973"/>
    <cellStyle name="40% - Accent6 5 14" xfId="35195"/>
    <cellStyle name="40% - Accent6 5 15" xfId="35427"/>
    <cellStyle name="40% - Accent6 5 16" xfId="35654"/>
    <cellStyle name="40% - Accent6 5 17" xfId="35881"/>
    <cellStyle name="40% - Accent6 5 18" xfId="36108"/>
    <cellStyle name="40% - Accent6 5 19" xfId="36335"/>
    <cellStyle name="40% - Accent6 5 2" xfId="1939"/>
    <cellStyle name="40% - Accent6 5 2 2" xfId="29812"/>
    <cellStyle name="40% - Accent6 5 2 2 2" xfId="30078"/>
    <cellStyle name="40% - Accent6 5 2 3" xfId="30703"/>
    <cellStyle name="40% - Accent6 5 2 4" xfId="32436"/>
    <cellStyle name="40% - Accent6 5 2 5" xfId="33223"/>
    <cellStyle name="40% - Accent6 5 2 6" xfId="33779"/>
    <cellStyle name="40% - Accent6 5 20" xfId="36562"/>
    <cellStyle name="40% - Accent6 5 21" xfId="36785"/>
    <cellStyle name="40% - Accent6 5 22" xfId="37138"/>
    <cellStyle name="40% - Accent6 5 23" xfId="37471"/>
    <cellStyle name="40% - Accent6 5 3" xfId="2032"/>
    <cellStyle name="40% - Accent6 5 4" xfId="30531"/>
    <cellStyle name="40% - Accent6 5 5" xfId="32015"/>
    <cellStyle name="40% - Accent6 5 6" xfId="32882"/>
    <cellStyle name="40% - Accent6 5 7" xfId="33583"/>
    <cellStyle name="40% - Accent6 5 8" xfId="3136"/>
    <cellStyle name="40% - Accent6 5 9" xfId="33943"/>
    <cellStyle name="40% - Accent6 6" xfId="12796"/>
    <cellStyle name="40% - Accent6 7" xfId="13339"/>
    <cellStyle name="40% - Accent6 8" xfId="13880"/>
    <cellStyle name="40% - Accent6 9" xfId="14422"/>
    <cellStyle name="60% - Accent1 2" xfId="1427"/>
    <cellStyle name="60% - Accent1 2 10" xfId="35189"/>
    <cellStyle name="60% - Accent1 2 11" xfId="35417"/>
    <cellStyle name="60% - Accent1 2 12" xfId="35644"/>
    <cellStyle name="60% - Accent1 2 13" xfId="35871"/>
    <cellStyle name="60% - Accent1 2 14" xfId="36098"/>
    <cellStyle name="60% - Accent1 2 15" xfId="36325"/>
    <cellStyle name="60% - Accent1 2 16" xfId="36552"/>
    <cellStyle name="60% - Accent1 2 17" xfId="36776"/>
    <cellStyle name="60% - Accent1 2 18" xfId="37137"/>
    <cellStyle name="60% - Accent1 2 19" xfId="37472"/>
    <cellStyle name="60% - Accent1 2 2" xfId="1941"/>
    <cellStyle name="60% - Accent1 2 3" xfId="2029"/>
    <cellStyle name="60% - Accent1 2 4" xfId="2450"/>
    <cellStyle name="60% - Accent1 2 5" xfId="33944"/>
    <cellStyle name="60% - Accent1 2 6" xfId="34374"/>
    <cellStyle name="60% - Accent1 2 7" xfId="34509"/>
    <cellStyle name="60% - Accent1 2 8" xfId="34736"/>
    <cellStyle name="60% - Accent1 2 9" xfId="34963"/>
    <cellStyle name="60% - Accent1 3" xfId="1428"/>
    <cellStyle name="60% - Accent1 3 10" xfId="35188"/>
    <cellStyle name="60% - Accent1 3 11" xfId="35416"/>
    <cellStyle name="60% - Accent1 3 12" xfId="35643"/>
    <cellStyle name="60% - Accent1 3 13" xfId="35870"/>
    <cellStyle name="60% - Accent1 3 14" xfId="36097"/>
    <cellStyle name="60% - Accent1 3 15" xfId="36324"/>
    <cellStyle name="60% - Accent1 3 16" xfId="36551"/>
    <cellStyle name="60% - Accent1 3 17" xfId="36775"/>
    <cellStyle name="60% - Accent1 3 18" xfId="37136"/>
    <cellStyle name="60% - Accent1 3 19" xfId="37473"/>
    <cellStyle name="60% - Accent1 3 2" xfId="1942"/>
    <cellStyle name="60% - Accent1 3 3" xfId="2028"/>
    <cellStyle name="60% - Accent1 3 4" xfId="2915"/>
    <cellStyle name="60% - Accent1 3 5" xfId="33945"/>
    <cellStyle name="60% - Accent1 3 6" xfId="34375"/>
    <cellStyle name="60% - Accent1 3 7" xfId="34508"/>
    <cellStyle name="60% - Accent1 3 8" xfId="34735"/>
    <cellStyle name="60% - Accent1 3 9" xfId="34962"/>
    <cellStyle name="60% - Accent1 4" xfId="1429"/>
    <cellStyle name="60% - Accent1 4 10" xfId="35187"/>
    <cellStyle name="60% - Accent1 4 11" xfId="35415"/>
    <cellStyle name="60% - Accent1 4 12" xfId="35642"/>
    <cellStyle name="60% - Accent1 4 13" xfId="35869"/>
    <cellStyle name="60% - Accent1 4 14" xfId="36096"/>
    <cellStyle name="60% - Accent1 4 15" xfId="36323"/>
    <cellStyle name="60% - Accent1 4 16" xfId="36550"/>
    <cellStyle name="60% - Accent1 4 17" xfId="36774"/>
    <cellStyle name="60% - Accent1 4 18" xfId="37135"/>
    <cellStyle name="60% - Accent1 4 19" xfId="37474"/>
    <cellStyle name="60% - Accent1 4 2" xfId="1943"/>
    <cellStyle name="60% - Accent1 4 3" xfId="2025"/>
    <cellStyle name="60% - Accent1 4 4" xfId="2435"/>
    <cellStyle name="60% - Accent1 4 5" xfId="33946"/>
    <cellStyle name="60% - Accent1 4 6" xfId="34376"/>
    <cellStyle name="60% - Accent1 4 7" xfId="34507"/>
    <cellStyle name="60% - Accent1 4 8" xfId="34734"/>
    <cellStyle name="60% - Accent1 4 9" xfId="34961"/>
    <cellStyle name="60% - Accent1 5" xfId="1430"/>
    <cellStyle name="60% - Accent1 5 10" xfId="35186"/>
    <cellStyle name="60% - Accent1 5 11" xfId="35414"/>
    <cellStyle name="60% - Accent1 5 12" xfId="35641"/>
    <cellStyle name="60% - Accent1 5 13" xfId="35868"/>
    <cellStyle name="60% - Accent1 5 14" xfId="36095"/>
    <cellStyle name="60% - Accent1 5 15" xfId="36322"/>
    <cellStyle name="60% - Accent1 5 16" xfId="36549"/>
    <cellStyle name="60% - Accent1 5 17" xfId="36773"/>
    <cellStyle name="60% - Accent1 5 18" xfId="37134"/>
    <cellStyle name="60% - Accent1 5 19" xfId="37475"/>
    <cellStyle name="60% - Accent1 5 2" xfId="1944"/>
    <cellStyle name="60% - Accent1 5 3" xfId="2024"/>
    <cellStyle name="60% - Accent1 5 4" xfId="3282"/>
    <cellStyle name="60% - Accent1 5 5" xfId="33947"/>
    <cellStyle name="60% - Accent1 5 6" xfId="34377"/>
    <cellStyle name="60% - Accent1 5 7" xfId="34506"/>
    <cellStyle name="60% - Accent1 5 8" xfId="34733"/>
    <cellStyle name="60% - Accent1 5 9" xfId="34960"/>
    <cellStyle name="60% - Accent1 6" xfId="859"/>
    <cellStyle name="60% - Accent2 2" xfId="1431"/>
    <cellStyle name="60% - Accent2 2 10" xfId="35176"/>
    <cellStyle name="60% - Accent2 2 11" xfId="35408"/>
    <cellStyle name="60% - Accent2 2 12" xfId="35635"/>
    <cellStyle name="60% - Accent2 2 13" xfId="35862"/>
    <cellStyle name="60% - Accent2 2 14" xfId="36089"/>
    <cellStyle name="60% - Accent2 2 15" xfId="36316"/>
    <cellStyle name="60% - Accent2 2 16" xfId="36543"/>
    <cellStyle name="60% - Accent2 2 17" xfId="36767"/>
    <cellStyle name="60% - Accent2 2 18" xfId="37133"/>
    <cellStyle name="60% - Accent2 2 19" xfId="37476"/>
    <cellStyle name="60% - Accent2 2 2" xfId="1946"/>
    <cellStyle name="60% - Accent2 2 3" xfId="2021"/>
    <cellStyle name="60% - Accent2 2 4" xfId="2424"/>
    <cellStyle name="60% - Accent2 2 5" xfId="33948"/>
    <cellStyle name="60% - Accent2 2 6" xfId="34379"/>
    <cellStyle name="60% - Accent2 2 7" xfId="34500"/>
    <cellStyle name="60% - Accent2 2 8" xfId="34727"/>
    <cellStyle name="60% - Accent2 2 9" xfId="34954"/>
    <cellStyle name="60% - Accent2 3" xfId="1432"/>
    <cellStyle name="60% - Accent2 3 10" xfId="35171"/>
    <cellStyle name="60% - Accent2 3 11" xfId="35403"/>
    <cellStyle name="60% - Accent2 3 12" xfId="35630"/>
    <cellStyle name="60% - Accent2 3 13" xfId="35857"/>
    <cellStyle name="60% - Accent2 3 14" xfId="36084"/>
    <cellStyle name="60% - Accent2 3 15" xfId="36311"/>
    <cellStyle name="60% - Accent2 3 16" xfId="36538"/>
    <cellStyle name="60% - Accent2 3 17" xfId="36762"/>
    <cellStyle name="60% - Accent2 3 18" xfId="37132"/>
    <cellStyle name="60% - Accent2 3 19" xfId="37477"/>
    <cellStyle name="60% - Accent2 3 2" xfId="1947"/>
    <cellStyle name="60% - Accent2 3 3" xfId="2018"/>
    <cellStyle name="60% - Accent2 3 4" xfId="3266"/>
    <cellStyle name="60% - Accent2 3 5" xfId="33949"/>
    <cellStyle name="60% - Accent2 3 6" xfId="34380"/>
    <cellStyle name="60% - Accent2 3 7" xfId="34495"/>
    <cellStyle name="60% - Accent2 3 8" xfId="34722"/>
    <cellStyle name="60% - Accent2 3 9" xfId="34949"/>
    <cellStyle name="60% - Accent2 4" xfId="1433"/>
    <cellStyle name="60% - Accent2 4 10" xfId="35166"/>
    <cellStyle name="60% - Accent2 4 11" xfId="35398"/>
    <cellStyle name="60% - Accent2 4 12" xfId="35625"/>
    <cellStyle name="60% - Accent2 4 13" xfId="35852"/>
    <cellStyle name="60% - Accent2 4 14" xfId="36079"/>
    <cellStyle name="60% - Accent2 4 15" xfId="36306"/>
    <cellStyle name="60% - Accent2 4 16" xfId="36533"/>
    <cellStyle name="60% - Accent2 4 17" xfId="36757"/>
    <cellStyle name="60% - Accent2 4 18" xfId="37131"/>
    <cellStyle name="60% - Accent2 4 19" xfId="37478"/>
    <cellStyle name="60% - Accent2 4 2" xfId="1948"/>
    <cellStyle name="60% - Accent2 4 3" xfId="2017"/>
    <cellStyle name="60% - Accent2 4 4" xfId="2907"/>
    <cellStyle name="60% - Accent2 4 5" xfId="33950"/>
    <cellStyle name="60% - Accent2 4 6" xfId="34381"/>
    <cellStyle name="60% - Accent2 4 7" xfId="34490"/>
    <cellStyle name="60% - Accent2 4 8" xfId="34717"/>
    <cellStyle name="60% - Accent2 4 9" xfId="34944"/>
    <cellStyle name="60% - Accent2 5" xfId="1434"/>
    <cellStyle name="60% - Accent2 5 10" xfId="35161"/>
    <cellStyle name="60% - Accent2 5 11" xfId="35393"/>
    <cellStyle name="60% - Accent2 5 12" xfId="35620"/>
    <cellStyle name="60% - Accent2 5 13" xfId="35847"/>
    <cellStyle name="60% - Accent2 5 14" xfId="36074"/>
    <cellStyle name="60% - Accent2 5 15" xfId="36301"/>
    <cellStyle name="60% - Accent2 5 16" xfId="36528"/>
    <cellStyle name="60% - Accent2 5 17" xfId="36752"/>
    <cellStyle name="60% - Accent2 5 18" xfId="37130"/>
    <cellStyle name="60% - Accent2 5 19" xfId="37479"/>
    <cellStyle name="60% - Accent2 5 2" xfId="1949"/>
    <cellStyle name="60% - Accent2 5 3" xfId="2014"/>
    <cellStyle name="60% - Accent2 5 4" xfId="2406"/>
    <cellStyle name="60% - Accent2 5 5" xfId="33951"/>
    <cellStyle name="60% - Accent2 5 6" xfId="34382"/>
    <cellStyle name="60% - Accent2 5 7" xfId="34485"/>
    <cellStyle name="60% - Accent2 5 8" xfId="34712"/>
    <cellStyle name="60% - Accent2 5 9" xfId="34939"/>
    <cellStyle name="60% - Accent2 6" xfId="863"/>
    <cellStyle name="60% - Accent3 2" xfId="1435"/>
    <cellStyle name="60% - Accent3 2 10" xfId="35155"/>
    <cellStyle name="60% - Accent3 2 11" xfId="35383"/>
    <cellStyle name="60% - Accent3 2 12" xfId="35610"/>
    <cellStyle name="60% - Accent3 2 13" xfId="35837"/>
    <cellStyle name="60% - Accent3 2 14" xfId="36064"/>
    <cellStyle name="60% - Accent3 2 15" xfId="36291"/>
    <cellStyle name="60% - Accent3 2 16" xfId="36518"/>
    <cellStyle name="60% - Accent3 2 17" xfId="36742"/>
    <cellStyle name="60% - Accent3 2 18" xfId="37129"/>
    <cellStyle name="60% - Accent3 2 19" xfId="37480"/>
    <cellStyle name="60% - Accent3 2 2" xfId="1950"/>
    <cellStyle name="60% - Accent3 2 3" xfId="2013"/>
    <cellStyle name="60% - Accent3 2 4" xfId="2506"/>
    <cellStyle name="60% - Accent3 2 5" xfId="33952"/>
    <cellStyle name="60% - Accent3 2 6" xfId="34384"/>
    <cellStyle name="60% - Accent3 2 7" xfId="34475"/>
    <cellStyle name="60% - Accent3 2 8" xfId="34702"/>
    <cellStyle name="60% - Accent3 2 9" xfId="34929"/>
    <cellStyle name="60% - Accent3 3" xfId="1436"/>
    <cellStyle name="60% - Accent3 3 10" xfId="35154"/>
    <cellStyle name="60% - Accent3 3 11" xfId="35382"/>
    <cellStyle name="60% - Accent3 3 12" xfId="35609"/>
    <cellStyle name="60% - Accent3 3 13" xfId="35836"/>
    <cellStyle name="60% - Accent3 3 14" xfId="36063"/>
    <cellStyle name="60% - Accent3 3 15" xfId="36290"/>
    <cellStyle name="60% - Accent3 3 16" xfId="36517"/>
    <cellStyle name="60% - Accent3 3 17" xfId="36741"/>
    <cellStyle name="60% - Accent3 3 18" xfId="36920"/>
    <cellStyle name="60% - Accent3 3 19" xfId="37481"/>
    <cellStyle name="60% - Accent3 3 2" xfId="1951"/>
    <cellStyle name="60% - Accent3 3 3" xfId="2012"/>
    <cellStyle name="60% - Accent3 3 4" xfId="2490"/>
    <cellStyle name="60% - Accent3 3 5" xfId="33953"/>
    <cellStyle name="60% - Accent3 3 6" xfId="34385"/>
    <cellStyle name="60% - Accent3 3 7" xfId="34474"/>
    <cellStyle name="60% - Accent3 3 8" xfId="34701"/>
    <cellStyle name="60% - Accent3 3 9" xfId="34928"/>
    <cellStyle name="60% - Accent3 4" xfId="1437"/>
    <cellStyle name="60% - Accent3 4 10" xfId="35153"/>
    <cellStyle name="60% - Accent3 4 11" xfId="35381"/>
    <cellStyle name="60% - Accent3 4 12" xfId="35608"/>
    <cellStyle name="60% - Accent3 4 13" xfId="35835"/>
    <cellStyle name="60% - Accent3 4 14" xfId="36062"/>
    <cellStyle name="60% - Accent3 4 15" xfId="36289"/>
    <cellStyle name="60% - Accent3 4 16" xfId="36516"/>
    <cellStyle name="60% - Accent3 4 17" xfId="36740"/>
    <cellStyle name="60% - Accent3 4 18" xfId="36915"/>
    <cellStyle name="60% - Accent3 4 19" xfId="37482"/>
    <cellStyle name="60% - Accent3 4 2" xfId="1952"/>
    <cellStyle name="60% - Accent3 4 3" xfId="2007"/>
    <cellStyle name="60% - Accent3 4 4" xfId="2475"/>
    <cellStyle name="60% - Accent3 4 5" xfId="33954"/>
    <cellStyle name="60% - Accent3 4 6" xfId="34386"/>
    <cellStyle name="60% - Accent3 4 7" xfId="34473"/>
    <cellStyle name="60% - Accent3 4 8" xfId="34700"/>
    <cellStyle name="60% - Accent3 4 9" xfId="34927"/>
    <cellStyle name="60% - Accent3 5" xfId="1438"/>
    <cellStyle name="60% - Accent3 5 10" xfId="35152"/>
    <cellStyle name="60% - Accent3 5 11" xfId="35380"/>
    <cellStyle name="60% - Accent3 5 12" xfId="35607"/>
    <cellStyle name="60% - Accent3 5 13" xfId="35834"/>
    <cellStyle name="60% - Accent3 5 14" xfId="36061"/>
    <cellStyle name="60% - Accent3 5 15" xfId="36288"/>
    <cellStyle name="60% - Accent3 5 16" xfId="36515"/>
    <cellStyle name="60% - Accent3 5 17" xfId="36739"/>
    <cellStyle name="60% - Accent3 5 18" xfId="36902"/>
    <cellStyle name="60% - Accent3 5 19" xfId="37483"/>
    <cellStyle name="60% - Accent3 5 2" xfId="1953"/>
    <cellStyle name="60% - Accent3 5 3" xfId="2002"/>
    <cellStyle name="60% - Accent3 5 4" xfId="12144"/>
    <cellStyle name="60% - Accent3 5 5" xfId="33955"/>
    <cellStyle name="60% - Accent3 5 6" xfId="34387"/>
    <cellStyle name="60% - Accent3 5 7" xfId="34472"/>
    <cellStyle name="60% - Accent3 5 8" xfId="34699"/>
    <cellStyle name="60% - Accent3 5 9" xfId="34926"/>
    <cellStyle name="60% - Accent3 6" xfId="867"/>
    <cellStyle name="60% - Accent4 2" xfId="1439"/>
    <cellStyle name="60% - Accent4 2 10" xfId="35150"/>
    <cellStyle name="60% - Accent4 2 11" xfId="35378"/>
    <cellStyle name="60% - Accent4 2 12" xfId="35605"/>
    <cellStyle name="60% - Accent4 2 13" xfId="35832"/>
    <cellStyle name="60% - Accent4 2 14" xfId="36059"/>
    <cellStyle name="60% - Accent4 2 15" xfId="36286"/>
    <cellStyle name="60% - Accent4 2 16" xfId="36513"/>
    <cellStyle name="60% - Accent4 2 17" xfId="36738"/>
    <cellStyle name="60% - Accent4 2 18" xfId="36893"/>
    <cellStyle name="60% - Accent4 2 19" xfId="37484"/>
    <cellStyle name="60% - Accent4 2 2" xfId="1955"/>
    <cellStyle name="60% - Accent4 2 3" xfId="1993"/>
    <cellStyle name="60% - Accent4 2 4" xfId="11091"/>
    <cellStyle name="60% - Accent4 2 5" xfId="33956"/>
    <cellStyle name="60% - Accent4 2 6" xfId="34389"/>
    <cellStyle name="60% - Accent4 2 7" xfId="34470"/>
    <cellStyle name="60% - Accent4 2 8" xfId="34697"/>
    <cellStyle name="60% - Accent4 2 9" xfId="34924"/>
    <cellStyle name="60% - Accent4 3" xfId="1440"/>
    <cellStyle name="60% - Accent4 3 10" xfId="35149"/>
    <cellStyle name="60% - Accent4 3 11" xfId="35377"/>
    <cellStyle name="60% - Accent4 3 12" xfId="35604"/>
    <cellStyle name="60% - Accent4 3 13" xfId="35831"/>
    <cellStyle name="60% - Accent4 3 14" xfId="36058"/>
    <cellStyle name="60% - Accent4 3 15" xfId="36285"/>
    <cellStyle name="60% - Accent4 3 16" xfId="36512"/>
    <cellStyle name="60% - Accent4 3 17" xfId="36737"/>
    <cellStyle name="60% - Accent4 3 18" xfId="36885"/>
    <cellStyle name="60% - Accent4 3 19" xfId="37485"/>
    <cellStyle name="60% - Accent4 3 2" xfId="1956"/>
    <cellStyle name="60% - Accent4 3 3" xfId="1988"/>
    <cellStyle name="60% - Accent4 3 4" xfId="10205"/>
    <cellStyle name="60% - Accent4 3 5" xfId="33957"/>
    <cellStyle name="60% - Accent4 3 6" xfId="34390"/>
    <cellStyle name="60% - Accent4 3 7" xfId="34469"/>
    <cellStyle name="60% - Accent4 3 8" xfId="34696"/>
    <cellStyle name="60% - Accent4 3 9" xfId="34923"/>
    <cellStyle name="60% - Accent4 4" xfId="1441"/>
    <cellStyle name="60% - Accent4 4 10" xfId="35148"/>
    <cellStyle name="60% - Accent4 4 11" xfId="35376"/>
    <cellStyle name="60% - Accent4 4 12" xfId="35603"/>
    <cellStyle name="60% - Accent4 4 13" xfId="35830"/>
    <cellStyle name="60% - Accent4 4 14" xfId="36057"/>
    <cellStyle name="60% - Accent4 4 15" xfId="36284"/>
    <cellStyle name="60% - Accent4 4 16" xfId="36511"/>
    <cellStyle name="60% - Accent4 4 17" xfId="36736"/>
    <cellStyle name="60% - Accent4 4 18" xfId="36876"/>
    <cellStyle name="60% - Accent4 4 19" xfId="37486"/>
    <cellStyle name="60% - Accent4 4 2" xfId="1957"/>
    <cellStyle name="60% - Accent4 4 3" xfId="1983"/>
    <cellStyle name="60% - Accent4 4 4" xfId="9887"/>
    <cellStyle name="60% - Accent4 4 5" xfId="33958"/>
    <cellStyle name="60% - Accent4 4 6" xfId="34391"/>
    <cellStyle name="60% - Accent4 4 7" xfId="34468"/>
    <cellStyle name="60% - Accent4 4 8" xfId="34695"/>
    <cellStyle name="60% - Accent4 4 9" xfId="34922"/>
    <cellStyle name="60% - Accent4 5" xfId="1442"/>
    <cellStyle name="60% - Accent4 5 10" xfId="35147"/>
    <cellStyle name="60% - Accent4 5 11" xfId="35375"/>
    <cellStyle name="60% - Accent4 5 12" xfId="35602"/>
    <cellStyle name="60% - Accent4 5 13" xfId="35829"/>
    <cellStyle name="60% - Accent4 5 14" xfId="36056"/>
    <cellStyle name="60% - Accent4 5 15" xfId="36283"/>
    <cellStyle name="60% - Accent4 5 16" xfId="36510"/>
    <cellStyle name="60% - Accent4 5 17" xfId="36735"/>
    <cellStyle name="60% - Accent4 5 18" xfId="36868"/>
    <cellStyle name="60% - Accent4 5 19" xfId="37487"/>
    <cellStyle name="60% - Accent4 5 2" xfId="1958"/>
    <cellStyle name="60% - Accent4 5 3" xfId="1978"/>
    <cellStyle name="60% - Accent4 5 4" xfId="9200"/>
    <cellStyle name="60% - Accent4 5 5" xfId="33959"/>
    <cellStyle name="60% - Accent4 5 6" xfId="34392"/>
    <cellStyle name="60% - Accent4 5 7" xfId="34467"/>
    <cellStyle name="60% - Accent4 5 8" xfId="34694"/>
    <cellStyle name="60% - Accent4 5 9" xfId="34921"/>
    <cellStyle name="60% - Accent4 6" xfId="871"/>
    <cellStyle name="60% - Accent5 2" xfId="1443"/>
    <cellStyle name="60% - Accent5 2 10" xfId="35145"/>
    <cellStyle name="60% - Accent5 2 11" xfId="35373"/>
    <cellStyle name="60% - Accent5 2 12" xfId="35600"/>
    <cellStyle name="60% - Accent5 2 13" xfId="35827"/>
    <cellStyle name="60% - Accent5 2 14" xfId="36054"/>
    <cellStyle name="60% - Accent5 2 15" xfId="36281"/>
    <cellStyle name="60% - Accent5 2 16" xfId="36508"/>
    <cellStyle name="60% - Accent5 2 17" xfId="36733"/>
    <cellStyle name="60% - Accent5 2 18" xfId="36772"/>
    <cellStyle name="60% - Accent5 2 19" xfId="37488"/>
    <cellStyle name="60% - Accent5 2 2" xfId="1960"/>
    <cellStyle name="60% - Accent5 2 3" xfId="1969"/>
    <cellStyle name="60% - Accent5 2 4" xfId="9021"/>
    <cellStyle name="60% - Accent5 2 5" xfId="33960"/>
    <cellStyle name="60% - Accent5 2 6" xfId="34394"/>
    <cellStyle name="60% - Accent5 2 7" xfId="34465"/>
    <cellStyle name="60% - Accent5 2 8" xfId="34692"/>
    <cellStyle name="60% - Accent5 2 9" xfId="34919"/>
    <cellStyle name="60% - Accent5 3" xfId="1444"/>
    <cellStyle name="60% - Accent5 3 10" xfId="35144"/>
    <cellStyle name="60% - Accent5 3 11" xfId="35372"/>
    <cellStyle name="60% - Accent5 3 12" xfId="35599"/>
    <cellStyle name="60% - Accent5 3 13" xfId="35826"/>
    <cellStyle name="60% - Accent5 3 14" xfId="36053"/>
    <cellStyle name="60% - Accent5 3 15" xfId="36280"/>
    <cellStyle name="60% - Accent5 3 16" xfId="36507"/>
    <cellStyle name="60% - Accent5 3 17" xfId="36732"/>
    <cellStyle name="60% - Accent5 3 18" xfId="36747"/>
    <cellStyle name="60% - Accent5 3 19" xfId="37489"/>
    <cellStyle name="60% - Accent5 3 2" xfId="1961"/>
    <cellStyle name="60% - Accent5 3 3" xfId="1964"/>
    <cellStyle name="60% - Accent5 3 4" xfId="8815"/>
    <cellStyle name="60% - Accent5 3 5" xfId="33961"/>
    <cellStyle name="60% - Accent5 3 6" xfId="34395"/>
    <cellStyle name="60% - Accent5 3 7" xfId="34464"/>
    <cellStyle name="60% - Accent5 3 8" xfId="34691"/>
    <cellStyle name="60% - Accent5 3 9" xfId="34918"/>
    <cellStyle name="60% - Accent5 4" xfId="1445"/>
    <cellStyle name="60% - Accent5 4 10" xfId="35143"/>
    <cellStyle name="60% - Accent5 4 11" xfId="35371"/>
    <cellStyle name="60% - Accent5 4 12" xfId="35598"/>
    <cellStyle name="60% - Accent5 4 13" xfId="35825"/>
    <cellStyle name="60% - Accent5 4 14" xfId="36052"/>
    <cellStyle name="60% - Accent5 4 15" xfId="36279"/>
    <cellStyle name="60% - Accent5 4 16" xfId="36506"/>
    <cellStyle name="60% - Accent5 4 17" xfId="36731"/>
    <cellStyle name="60% - Accent5 4 18" xfId="36734"/>
    <cellStyle name="60% - Accent5 4 19" xfId="37490"/>
    <cellStyle name="60% - Accent5 4 2" xfId="1962"/>
    <cellStyle name="60% - Accent5 4 3" xfId="1959"/>
    <cellStyle name="60% - Accent5 4 4" xfId="8605"/>
    <cellStyle name="60% - Accent5 4 5" xfId="33962"/>
    <cellStyle name="60% - Accent5 4 6" xfId="34396"/>
    <cellStyle name="60% - Accent5 4 7" xfId="34463"/>
    <cellStyle name="60% - Accent5 4 8" xfId="34690"/>
    <cellStyle name="60% - Accent5 4 9" xfId="34917"/>
    <cellStyle name="60% - Accent5 5" xfId="1446"/>
    <cellStyle name="60% - Accent5 5 10" xfId="35142"/>
    <cellStyle name="60% - Accent5 5 11" xfId="35370"/>
    <cellStyle name="60% - Accent5 5 12" xfId="35597"/>
    <cellStyle name="60% - Accent5 5 13" xfId="35824"/>
    <cellStyle name="60% - Accent5 5 14" xfId="36051"/>
    <cellStyle name="60% - Accent5 5 15" xfId="36278"/>
    <cellStyle name="60% - Accent5 5 16" xfId="36505"/>
    <cellStyle name="60% - Accent5 5 17" xfId="36730"/>
    <cellStyle name="60% - Accent5 5 18" xfId="36729"/>
    <cellStyle name="60% - Accent5 5 19" xfId="37491"/>
    <cellStyle name="60% - Accent5 5 2" xfId="1963"/>
    <cellStyle name="60% - Accent5 5 3" xfId="1954"/>
    <cellStyle name="60% - Accent5 5 4" xfId="2460"/>
    <cellStyle name="60% - Accent5 5 5" xfId="33963"/>
    <cellStyle name="60% - Accent5 5 6" xfId="34397"/>
    <cellStyle name="60% - Accent5 5 7" xfId="34462"/>
    <cellStyle name="60% - Accent5 5 8" xfId="34689"/>
    <cellStyle name="60% - Accent5 5 9" xfId="34916"/>
    <cellStyle name="60% - Accent5 6" xfId="875"/>
    <cellStyle name="60% - Accent6 2" xfId="1447"/>
    <cellStyle name="60% - Accent6 2 10" xfId="35140"/>
    <cellStyle name="60% - Accent6 2 11" xfId="35368"/>
    <cellStyle name="60% - Accent6 2 12" xfId="35595"/>
    <cellStyle name="60% - Accent6 2 13" xfId="35822"/>
    <cellStyle name="60% - Accent6 2 14" xfId="36049"/>
    <cellStyle name="60% - Accent6 2 15" xfId="36276"/>
    <cellStyle name="60% - Accent6 2 16" xfId="36503"/>
    <cellStyle name="60% - Accent6 2 17" xfId="36728"/>
    <cellStyle name="60% - Accent6 2 18" xfId="36718"/>
    <cellStyle name="60% - Accent6 2 19" xfId="37492"/>
    <cellStyle name="60% - Accent6 2 2" xfId="1965"/>
    <cellStyle name="60% - Accent6 2 3" xfId="1945"/>
    <cellStyle name="60% - Accent6 2 4" xfId="8045"/>
    <cellStyle name="60% - Accent6 2 5" xfId="33964"/>
    <cellStyle name="60% - Accent6 2 6" xfId="34399"/>
    <cellStyle name="60% - Accent6 2 7" xfId="34460"/>
    <cellStyle name="60% - Accent6 2 8" xfId="34687"/>
    <cellStyle name="60% - Accent6 2 9" xfId="34914"/>
    <cellStyle name="60% - Accent6 3" xfId="1448"/>
    <cellStyle name="60% - Accent6 3 10" xfId="35139"/>
    <cellStyle name="60% - Accent6 3 11" xfId="35367"/>
    <cellStyle name="60% - Accent6 3 12" xfId="35594"/>
    <cellStyle name="60% - Accent6 3 13" xfId="35821"/>
    <cellStyle name="60% - Accent6 3 14" xfId="36048"/>
    <cellStyle name="60% - Accent6 3 15" xfId="36275"/>
    <cellStyle name="60% - Accent6 3 16" xfId="36502"/>
    <cellStyle name="60% - Accent6 3 17" xfId="36727"/>
    <cellStyle name="60% - Accent6 3 18" xfId="36362"/>
    <cellStyle name="60% - Accent6 3 19" xfId="37493"/>
    <cellStyle name="60% - Accent6 3 2" xfId="1966"/>
    <cellStyle name="60% - Accent6 3 3" xfId="1940"/>
    <cellStyle name="60% - Accent6 3 4" xfId="7973"/>
    <cellStyle name="60% - Accent6 3 5" xfId="33965"/>
    <cellStyle name="60% - Accent6 3 6" xfId="34400"/>
    <cellStyle name="60% - Accent6 3 7" xfId="34459"/>
    <cellStyle name="60% - Accent6 3 8" xfId="34686"/>
    <cellStyle name="60% - Accent6 3 9" xfId="34913"/>
    <cellStyle name="60% - Accent6 4" xfId="1449"/>
    <cellStyle name="60% - Accent6 4 10" xfId="35138"/>
    <cellStyle name="60% - Accent6 4 11" xfId="35366"/>
    <cellStyle name="60% - Accent6 4 12" xfId="35593"/>
    <cellStyle name="60% - Accent6 4 13" xfId="35820"/>
    <cellStyle name="60% - Accent6 4 14" xfId="36047"/>
    <cellStyle name="60% - Accent6 4 15" xfId="36274"/>
    <cellStyle name="60% - Accent6 4 16" xfId="36501"/>
    <cellStyle name="60% - Accent6 4 17" xfId="36726"/>
    <cellStyle name="60% - Accent6 4 18" xfId="36499"/>
    <cellStyle name="60% - Accent6 4 19" xfId="37494"/>
    <cellStyle name="60% - Accent6 4 2" xfId="1967"/>
    <cellStyle name="60% - Accent6 4 3" xfId="1935"/>
    <cellStyle name="60% - Accent6 4 4" xfId="7988"/>
    <cellStyle name="60% - Accent6 4 5" xfId="33966"/>
    <cellStyle name="60% - Accent6 4 6" xfId="34401"/>
    <cellStyle name="60% - Accent6 4 7" xfId="34458"/>
    <cellStyle name="60% - Accent6 4 8" xfId="34685"/>
    <cellStyle name="60% - Accent6 4 9" xfId="34912"/>
    <cellStyle name="60% - Accent6 5" xfId="1450"/>
    <cellStyle name="60% - Accent6 5 10" xfId="35137"/>
    <cellStyle name="60% - Accent6 5 11" xfId="35365"/>
    <cellStyle name="60% - Accent6 5 12" xfId="35592"/>
    <cellStyle name="60% - Accent6 5 13" xfId="35819"/>
    <cellStyle name="60% - Accent6 5 14" xfId="36046"/>
    <cellStyle name="60% - Accent6 5 15" xfId="36273"/>
    <cellStyle name="60% - Accent6 5 16" xfId="36500"/>
    <cellStyle name="60% - Accent6 5 17" xfId="36725"/>
    <cellStyle name="60% - Accent6 5 18" xfId="36548"/>
    <cellStyle name="60% - Accent6 5 19" xfId="37495"/>
    <cellStyle name="60% - Accent6 5 2" xfId="1968"/>
    <cellStyle name="60% - Accent6 5 3" xfId="1930"/>
    <cellStyle name="60% - Accent6 5 4" xfId="8037"/>
    <cellStyle name="60% - Accent6 5 5" xfId="33967"/>
    <cellStyle name="60% - Accent6 5 6" xfId="34402"/>
    <cellStyle name="60% - Accent6 5 7" xfId="34457"/>
    <cellStyle name="60% - Accent6 5 8" xfId="34684"/>
    <cellStyle name="60% - Accent6 5 9" xfId="34911"/>
    <cellStyle name="60% - Accent6 6" xfId="879"/>
    <cellStyle name="Accent1 2" xfId="1451"/>
    <cellStyle name="Accent1 2 10" xfId="35135"/>
    <cellStyle name="Accent1 2 11" xfId="35363"/>
    <cellStyle name="Accent1 2 12" xfId="35590"/>
    <cellStyle name="Accent1 2 13" xfId="35817"/>
    <cellStyle name="Accent1 2 14" xfId="36044"/>
    <cellStyle name="Accent1 2 15" xfId="36271"/>
    <cellStyle name="Accent1 2 16" xfId="36498"/>
    <cellStyle name="Accent1 2 17" xfId="36724"/>
    <cellStyle name="Accent1 2 18" xfId="36674"/>
    <cellStyle name="Accent1 2 19" xfId="37496"/>
    <cellStyle name="Accent1 2 2" xfId="1970"/>
    <cellStyle name="Accent1 2 3" xfId="1921"/>
    <cellStyle name="Accent1 2 4" xfId="6115"/>
    <cellStyle name="Accent1 2 5" xfId="33968"/>
    <cellStyle name="Accent1 2 6" xfId="34404"/>
    <cellStyle name="Accent1 2 7" xfId="34455"/>
    <cellStyle name="Accent1 2 8" xfId="34682"/>
    <cellStyle name="Accent1 2 9" xfId="34909"/>
    <cellStyle name="Accent1 3" xfId="1452"/>
    <cellStyle name="Accent1 3 10" xfId="35132"/>
    <cellStyle name="Accent1 3 11" xfId="35362"/>
    <cellStyle name="Accent1 3 12" xfId="35589"/>
    <cellStyle name="Accent1 3 13" xfId="35816"/>
    <cellStyle name="Accent1 3 14" xfId="36043"/>
    <cellStyle name="Accent1 3 15" xfId="36270"/>
    <cellStyle name="Accent1 3 16" xfId="36497"/>
    <cellStyle name="Accent1 3 17" xfId="36723"/>
    <cellStyle name="Accent1 3 18" xfId="36930"/>
    <cellStyle name="Accent1 3 19" xfId="37497"/>
    <cellStyle name="Accent1 3 2" xfId="1971"/>
    <cellStyle name="Accent1 3 3" xfId="1916"/>
    <cellStyle name="Accent1 3 4" xfId="6743"/>
    <cellStyle name="Accent1 3 5" xfId="33969"/>
    <cellStyle name="Accent1 3 6" xfId="34405"/>
    <cellStyle name="Accent1 3 7" xfId="34454"/>
    <cellStyle name="Accent1 3 8" xfId="34681"/>
    <cellStyle name="Accent1 3 9" xfId="34908"/>
    <cellStyle name="Accent1 4" xfId="1453"/>
    <cellStyle name="Accent1 4 10" xfId="35131"/>
    <cellStyle name="Accent1 4 11" xfId="35359"/>
    <cellStyle name="Accent1 4 12" xfId="35586"/>
    <cellStyle name="Accent1 4 13" xfId="35813"/>
    <cellStyle name="Accent1 4 14" xfId="36040"/>
    <cellStyle name="Accent1 4 15" xfId="36267"/>
    <cellStyle name="Accent1 4 16" xfId="36494"/>
    <cellStyle name="Accent1 4 17" xfId="36720"/>
    <cellStyle name="Accent1 4 18" xfId="36935"/>
    <cellStyle name="Accent1 4 19" xfId="37498"/>
    <cellStyle name="Accent1 4 2" xfId="1972"/>
    <cellStyle name="Accent1 4 3" xfId="1911"/>
    <cellStyle name="Accent1 4 4" xfId="6504"/>
    <cellStyle name="Accent1 4 5" xfId="33970"/>
    <cellStyle name="Accent1 4 6" xfId="34406"/>
    <cellStyle name="Accent1 4 7" xfId="34451"/>
    <cellStyle name="Accent1 4 8" xfId="34678"/>
    <cellStyle name="Accent1 4 9" xfId="34905"/>
    <cellStyle name="Accent1 5" xfId="1454"/>
    <cellStyle name="Accent1 5 10" xfId="35130"/>
    <cellStyle name="Accent1 5 11" xfId="35358"/>
    <cellStyle name="Accent1 5 12" xfId="35585"/>
    <cellStyle name="Accent1 5 13" xfId="35812"/>
    <cellStyle name="Accent1 5 14" xfId="36039"/>
    <cellStyle name="Accent1 5 15" xfId="36266"/>
    <cellStyle name="Accent1 5 16" xfId="36493"/>
    <cellStyle name="Accent1 5 17" xfId="36719"/>
    <cellStyle name="Accent1 5 18" xfId="36940"/>
    <cellStyle name="Accent1 5 19" xfId="37499"/>
    <cellStyle name="Accent1 5 2" xfId="1973"/>
    <cellStyle name="Accent1 5 3" xfId="1906"/>
    <cellStyle name="Accent1 5 4" xfId="6268"/>
    <cellStyle name="Accent1 5 5" xfId="33971"/>
    <cellStyle name="Accent1 5 6" xfId="34407"/>
    <cellStyle name="Accent1 5 7" xfId="34450"/>
    <cellStyle name="Accent1 5 8" xfId="34677"/>
    <cellStyle name="Accent1 5 9" xfId="34904"/>
    <cellStyle name="Accent1 6" xfId="856"/>
    <cellStyle name="Accent2 2" xfId="1455"/>
    <cellStyle name="Accent2 2 10" xfId="35124"/>
    <cellStyle name="Accent2 2 11" xfId="35356"/>
    <cellStyle name="Accent2 2 12" xfId="35583"/>
    <cellStyle name="Accent2 2 13" xfId="35810"/>
    <cellStyle name="Accent2 2 14" xfId="36037"/>
    <cellStyle name="Accent2 2 15" xfId="36264"/>
    <cellStyle name="Accent2 2 16" xfId="36491"/>
    <cellStyle name="Accent2 2 17" xfId="36717"/>
    <cellStyle name="Accent2 2 18" xfId="36941"/>
    <cellStyle name="Accent2 2 19" xfId="37500"/>
    <cellStyle name="Accent2 2 2" xfId="1974"/>
    <cellStyle name="Accent2 2 3" xfId="1897"/>
    <cellStyle name="Accent2 2 4" xfId="5786"/>
    <cellStyle name="Accent2 2 5" xfId="33972"/>
    <cellStyle name="Accent2 2 6" xfId="34409"/>
    <cellStyle name="Accent2 2 7" xfId="34448"/>
    <cellStyle name="Accent2 2 8" xfId="34675"/>
    <cellStyle name="Accent2 2 9" xfId="34902"/>
    <cellStyle name="Accent2 3" xfId="1456"/>
    <cellStyle name="Accent2 3 10" xfId="35119"/>
    <cellStyle name="Accent2 3 11" xfId="35351"/>
    <cellStyle name="Accent2 3 12" xfId="35578"/>
    <cellStyle name="Accent2 3 13" xfId="35805"/>
    <cellStyle name="Accent2 3 14" xfId="36032"/>
    <cellStyle name="Accent2 3 15" xfId="36259"/>
    <cellStyle name="Accent2 3 16" xfId="36486"/>
    <cellStyle name="Accent2 3 17" xfId="36712"/>
    <cellStyle name="Accent2 3 18" xfId="36942"/>
    <cellStyle name="Accent2 3 19" xfId="37501"/>
    <cellStyle name="Accent2 3 2" xfId="1975"/>
    <cellStyle name="Accent2 3 3" xfId="1892"/>
    <cellStyle name="Accent2 3 4" xfId="4008"/>
    <cellStyle name="Accent2 3 5" xfId="33973"/>
    <cellStyle name="Accent2 3 6" xfId="34410"/>
    <cellStyle name="Accent2 3 7" xfId="34443"/>
    <cellStyle name="Accent2 3 8" xfId="34670"/>
    <cellStyle name="Accent2 3 9" xfId="34897"/>
    <cellStyle name="Accent2 4" xfId="1457"/>
    <cellStyle name="Accent2 4 10" xfId="34859"/>
    <cellStyle name="Accent2 4 11" xfId="35346"/>
    <cellStyle name="Accent2 4 12" xfId="35573"/>
    <cellStyle name="Accent2 4 13" xfId="35800"/>
    <cellStyle name="Accent2 4 14" xfId="36027"/>
    <cellStyle name="Accent2 4 15" xfId="36254"/>
    <cellStyle name="Accent2 4 16" xfId="36481"/>
    <cellStyle name="Accent2 4 17" xfId="36707"/>
    <cellStyle name="Accent2 4 18" xfId="36945"/>
    <cellStyle name="Accent2 4 19" xfId="37502"/>
    <cellStyle name="Accent2 4 2" xfId="1976"/>
    <cellStyle name="Accent2 4 3" xfId="1887"/>
    <cellStyle name="Accent2 4 4" xfId="5188"/>
    <cellStyle name="Accent2 4 5" xfId="33974"/>
    <cellStyle name="Accent2 4 6" xfId="34411"/>
    <cellStyle name="Accent2 4 7" xfId="34438"/>
    <cellStyle name="Accent2 4 8" xfId="34665"/>
    <cellStyle name="Accent2 4 9" xfId="34892"/>
    <cellStyle name="Accent2 5" xfId="1458"/>
    <cellStyle name="Accent2 5 10" xfId="34773"/>
    <cellStyle name="Accent2 5 11" xfId="35091"/>
    <cellStyle name="Accent2 5 12" xfId="35312"/>
    <cellStyle name="Accent2 5 13" xfId="35540"/>
    <cellStyle name="Accent2 5 14" xfId="35767"/>
    <cellStyle name="Accent2 5 15" xfId="35994"/>
    <cellStyle name="Accent2 5 16" xfId="36221"/>
    <cellStyle name="Accent2 5 17" xfId="36448"/>
    <cellStyle name="Accent2 5 18" xfId="36946"/>
    <cellStyle name="Accent2 5 19" xfId="37503"/>
    <cellStyle name="Accent2 5 2" xfId="1977"/>
    <cellStyle name="Accent2 5 3" xfId="1882"/>
    <cellStyle name="Accent2 5 4" xfId="4808"/>
    <cellStyle name="Accent2 5 5" xfId="33975"/>
    <cellStyle name="Accent2 5 6" xfId="34412"/>
    <cellStyle name="Accent2 5 7" xfId="34433"/>
    <cellStyle name="Accent2 5 8" xfId="34328"/>
    <cellStyle name="Accent2 5 9" xfId="34632"/>
    <cellStyle name="Accent2 6" xfId="860"/>
    <cellStyle name="Accent3 2" xfId="1459"/>
    <cellStyle name="Accent3 2 10" xfId="34683"/>
    <cellStyle name="Accent3 2 11" xfId="34968"/>
    <cellStyle name="Accent3 2 12" xfId="35181"/>
    <cellStyle name="Accent3 2 13" xfId="35413"/>
    <cellStyle name="Accent3 2 14" xfId="35640"/>
    <cellStyle name="Accent3 2 15" xfId="35867"/>
    <cellStyle name="Accent3 2 16" xfId="36094"/>
    <cellStyle name="Accent3 2 17" xfId="36321"/>
    <cellStyle name="Accent3 2 18" xfId="36947"/>
    <cellStyle name="Accent3 2 19" xfId="37504"/>
    <cellStyle name="Accent3 2 2" xfId="1979"/>
    <cellStyle name="Accent3 2 3" xfId="2206"/>
    <cellStyle name="Accent3 2 4" xfId="4591"/>
    <cellStyle name="Accent3 2 5" xfId="33976"/>
    <cellStyle name="Accent3 2 6" xfId="34414"/>
    <cellStyle name="Accent3 2 7" xfId="34423"/>
    <cellStyle name="Accent3 2 8" xfId="34378"/>
    <cellStyle name="Accent3 2 9" xfId="34505"/>
    <cellStyle name="Accent3 3" xfId="1460"/>
    <cellStyle name="Accent3 3 10" xfId="34546"/>
    <cellStyle name="Accent3 3 11" xfId="34915"/>
    <cellStyle name="Accent3 3 12" xfId="35136"/>
    <cellStyle name="Accent3 3 13" xfId="35364"/>
    <cellStyle name="Accent3 3 14" xfId="35591"/>
    <cellStyle name="Accent3 3 15" xfId="35818"/>
    <cellStyle name="Accent3 3 16" xfId="36045"/>
    <cellStyle name="Accent3 3 17" xfId="36272"/>
    <cellStyle name="Accent3 3 18" xfId="36948"/>
    <cellStyle name="Accent3 3 19" xfId="37505"/>
    <cellStyle name="Accent3 3 2" xfId="1980"/>
    <cellStyle name="Accent3 3 3" xfId="2207"/>
    <cellStyle name="Accent3 3 4" xfId="3406"/>
    <cellStyle name="Accent3 3 5" xfId="33977"/>
    <cellStyle name="Accent3 3 6" xfId="34415"/>
    <cellStyle name="Accent3 3 7" xfId="34418"/>
    <cellStyle name="Accent3 3 8" xfId="34403"/>
    <cellStyle name="Accent3 3 9" xfId="34456"/>
    <cellStyle name="Accent3 4" xfId="1461"/>
    <cellStyle name="Accent3 4 10" xfId="34903"/>
    <cellStyle name="Accent3 4 11" xfId="34732"/>
    <cellStyle name="Accent3 4 12" xfId="35056"/>
    <cellStyle name="Accent3 4 13" xfId="35226"/>
    <cellStyle name="Accent3 4 14" xfId="35454"/>
    <cellStyle name="Accent3 4 15" xfId="35681"/>
    <cellStyle name="Accent3 4 16" xfId="35908"/>
    <cellStyle name="Accent3 4 17" xfId="36135"/>
    <cellStyle name="Accent3 4 18" xfId="36949"/>
    <cellStyle name="Accent3 4 19" xfId="37506"/>
    <cellStyle name="Accent3 4 2" xfId="1981"/>
    <cellStyle name="Accent3 4 3" xfId="2208"/>
    <cellStyle name="Accent3 4 4" xfId="3569"/>
    <cellStyle name="Accent3 4 5" xfId="33978"/>
    <cellStyle name="Accent3 4 6" xfId="34416"/>
    <cellStyle name="Accent3 4 7" xfId="34413"/>
    <cellStyle name="Accent3 4 8" xfId="34428"/>
    <cellStyle name="Accent3 4 9" xfId="34353"/>
    <cellStyle name="Accent3 5" xfId="1462"/>
    <cellStyle name="Accent3 5 10" xfId="34910"/>
    <cellStyle name="Accent3 5 11" xfId="35129"/>
    <cellStyle name="Accent3 5 12" xfId="35357"/>
    <cellStyle name="Accent3 5 13" xfId="35584"/>
    <cellStyle name="Accent3 5 14" xfId="35811"/>
    <cellStyle name="Accent3 5 15" xfId="36038"/>
    <cellStyle name="Accent3 5 16" xfId="36265"/>
    <cellStyle name="Accent3 5 17" xfId="36492"/>
    <cellStyle name="Accent3 5 18" xfId="36950"/>
    <cellStyle name="Accent3 5 19" xfId="37507"/>
    <cellStyle name="Accent3 5 2" xfId="1982"/>
    <cellStyle name="Accent3 5 3" xfId="2209"/>
    <cellStyle name="Accent3 5 4" xfId="3615"/>
    <cellStyle name="Accent3 5 5" xfId="33979"/>
    <cellStyle name="Accent3 5 6" xfId="34417"/>
    <cellStyle name="Accent3 5 7" xfId="34408"/>
    <cellStyle name="Accent3 5 8" xfId="34449"/>
    <cellStyle name="Accent3 5 9" xfId="34676"/>
    <cellStyle name="Accent3 6" xfId="864"/>
    <cellStyle name="Accent4 2" xfId="1463"/>
    <cellStyle name="Accent4 2 10" xfId="34920"/>
    <cellStyle name="Accent4 2 11" xfId="35141"/>
    <cellStyle name="Accent4 2 12" xfId="35369"/>
    <cellStyle name="Accent4 2 13" xfId="35596"/>
    <cellStyle name="Accent4 2 14" xfId="35823"/>
    <cellStyle name="Accent4 2 15" xfId="36050"/>
    <cellStyle name="Accent4 2 16" xfId="36277"/>
    <cellStyle name="Accent4 2 17" xfId="36504"/>
    <cellStyle name="Accent4 2 18" xfId="36951"/>
    <cellStyle name="Accent4 2 19" xfId="37508"/>
    <cellStyle name="Accent4 2 2" xfId="1984"/>
    <cellStyle name="Accent4 2 3" xfId="2210"/>
    <cellStyle name="Accent4 2 4" xfId="3472"/>
    <cellStyle name="Accent4 2 5" xfId="33980"/>
    <cellStyle name="Accent4 2 6" xfId="34419"/>
    <cellStyle name="Accent4 2 7" xfId="34398"/>
    <cellStyle name="Accent4 2 8" xfId="34461"/>
    <cellStyle name="Accent4 2 9" xfId="34688"/>
    <cellStyle name="Accent4 3" xfId="1464"/>
    <cellStyle name="Accent4 3 10" xfId="34925"/>
    <cellStyle name="Accent4 3 11" xfId="35146"/>
    <cellStyle name="Accent4 3 12" xfId="35374"/>
    <cellStyle name="Accent4 3 13" xfId="35601"/>
    <cellStyle name="Accent4 3 14" xfId="35828"/>
    <cellStyle name="Accent4 3 15" xfId="36055"/>
    <cellStyle name="Accent4 3 16" xfId="36282"/>
    <cellStyle name="Accent4 3 17" xfId="36509"/>
    <cellStyle name="Accent4 3 18" xfId="36952"/>
    <cellStyle name="Accent4 3 19" xfId="37509"/>
    <cellStyle name="Accent4 3 2" xfId="1985"/>
    <cellStyle name="Accent4 3 3" xfId="2211"/>
    <cellStyle name="Accent4 3 4" xfId="3174"/>
    <cellStyle name="Accent4 3 5" xfId="33981"/>
    <cellStyle name="Accent4 3 6" xfId="34420"/>
    <cellStyle name="Accent4 3 7" xfId="34393"/>
    <cellStyle name="Accent4 3 8" xfId="34466"/>
    <cellStyle name="Accent4 3 9" xfId="34693"/>
    <cellStyle name="Accent4 4" xfId="1465"/>
    <cellStyle name="Accent4 4 10" xfId="34934"/>
    <cellStyle name="Accent4 4 11" xfId="35151"/>
    <cellStyle name="Accent4 4 12" xfId="35379"/>
    <cellStyle name="Accent4 4 13" xfId="35606"/>
    <cellStyle name="Accent4 4 14" xfId="35833"/>
    <cellStyle name="Accent4 4 15" xfId="36060"/>
    <cellStyle name="Accent4 4 16" xfId="36287"/>
    <cellStyle name="Accent4 4 17" xfId="36514"/>
    <cellStyle name="Accent4 4 18" xfId="36953"/>
    <cellStyle name="Accent4 4 19" xfId="37510"/>
    <cellStyle name="Accent4 4 2" xfId="1986"/>
    <cellStyle name="Accent4 4 3" xfId="2212"/>
    <cellStyle name="Accent4 4 4" xfId="3215"/>
    <cellStyle name="Accent4 4 5" xfId="33982"/>
    <cellStyle name="Accent4 4 6" xfId="34421"/>
    <cellStyle name="Accent4 4 7" xfId="34388"/>
    <cellStyle name="Accent4 4 8" xfId="34471"/>
    <cellStyle name="Accent4 4 9" xfId="34698"/>
    <cellStyle name="Accent4 5" xfId="1466"/>
    <cellStyle name="Accent4 5 10" xfId="34959"/>
    <cellStyle name="Accent4 5 11" xfId="35156"/>
    <cellStyle name="Accent4 5 12" xfId="35388"/>
    <cellStyle name="Accent4 5 13" xfId="35615"/>
    <cellStyle name="Accent4 5 14" xfId="35842"/>
    <cellStyle name="Accent4 5 15" xfId="36069"/>
    <cellStyle name="Accent4 5 16" xfId="36296"/>
    <cellStyle name="Accent4 5 17" xfId="36523"/>
    <cellStyle name="Accent4 5 18" xfId="36954"/>
    <cellStyle name="Accent4 5 19" xfId="37511"/>
    <cellStyle name="Accent4 5 2" xfId="1987"/>
    <cellStyle name="Accent4 5 3" xfId="2213"/>
    <cellStyle name="Accent4 5 4" xfId="3182"/>
    <cellStyle name="Accent4 5 5" xfId="33983"/>
    <cellStyle name="Accent4 5 6" xfId="34422"/>
    <cellStyle name="Accent4 5 7" xfId="34383"/>
    <cellStyle name="Accent4 5 8" xfId="34480"/>
    <cellStyle name="Accent4 5 9" xfId="34707"/>
    <cellStyle name="Accent4 6" xfId="868"/>
    <cellStyle name="Accent5 2" xfId="1467"/>
    <cellStyle name="Accent5 2 10" xfId="34981"/>
    <cellStyle name="Accent5 2 11" xfId="35190"/>
    <cellStyle name="Accent5 2 12" xfId="35422"/>
    <cellStyle name="Accent5 2 13" xfId="35649"/>
    <cellStyle name="Accent5 2 14" xfId="35876"/>
    <cellStyle name="Accent5 2 15" xfId="36103"/>
    <cellStyle name="Accent5 2 16" xfId="36330"/>
    <cellStyle name="Accent5 2 17" xfId="36557"/>
    <cellStyle name="Accent5 2 18" xfId="36955"/>
    <cellStyle name="Accent5 2 19" xfId="37512"/>
    <cellStyle name="Accent5 2 2" xfId="1989"/>
    <cellStyle name="Accent5 2 3" xfId="2214"/>
    <cellStyle name="Accent5 2 4" xfId="3259"/>
    <cellStyle name="Accent5 2 5" xfId="33984"/>
    <cellStyle name="Accent5 2 6" xfId="34424"/>
    <cellStyle name="Accent5 2 7" xfId="34373"/>
    <cellStyle name="Accent5 2 8" xfId="34514"/>
    <cellStyle name="Accent5 2 9" xfId="34741"/>
    <cellStyle name="Accent5 3" xfId="1468"/>
    <cellStyle name="Accent5 3 10" xfId="34987"/>
    <cellStyle name="Accent5 3 11" xfId="35207"/>
    <cellStyle name="Accent5 3 12" xfId="35435"/>
    <cellStyle name="Accent5 3 13" xfId="35662"/>
    <cellStyle name="Accent5 3 14" xfId="35889"/>
    <cellStyle name="Accent5 3 15" xfId="36116"/>
    <cellStyle name="Accent5 3 16" xfId="36343"/>
    <cellStyle name="Accent5 3 17" xfId="36570"/>
    <cellStyle name="Accent5 3 18" xfId="36956"/>
    <cellStyle name="Accent5 3 19" xfId="37513"/>
    <cellStyle name="Accent5 3 2" xfId="1990"/>
    <cellStyle name="Accent5 3 3" xfId="2215"/>
    <cellStyle name="Accent5 3 4" xfId="3253"/>
    <cellStyle name="Accent5 3 5" xfId="33985"/>
    <cellStyle name="Accent5 3 6" xfId="34425"/>
    <cellStyle name="Accent5 3 7" xfId="34368"/>
    <cellStyle name="Accent5 3 8" xfId="34527"/>
    <cellStyle name="Accent5 3 9" xfId="34754"/>
    <cellStyle name="Accent5 4" xfId="1469"/>
    <cellStyle name="Accent5 4 10" xfId="34992"/>
    <cellStyle name="Accent5 4 11" xfId="35213"/>
    <cellStyle name="Accent5 4 12" xfId="35441"/>
    <cellStyle name="Accent5 4 13" xfId="35668"/>
    <cellStyle name="Accent5 4 14" xfId="35895"/>
    <cellStyle name="Accent5 4 15" xfId="36122"/>
    <cellStyle name="Accent5 4 16" xfId="36349"/>
    <cellStyle name="Accent5 4 17" xfId="36576"/>
    <cellStyle name="Accent5 4 18" xfId="36957"/>
    <cellStyle name="Accent5 4 19" xfId="37514"/>
    <cellStyle name="Accent5 4 2" xfId="1991"/>
    <cellStyle name="Accent5 4 3" xfId="2216"/>
    <cellStyle name="Accent5 4 4" xfId="2843"/>
    <cellStyle name="Accent5 4 5" xfId="33986"/>
    <cellStyle name="Accent5 4 6" xfId="34426"/>
    <cellStyle name="Accent5 4 7" xfId="34363"/>
    <cellStyle name="Accent5 4 8" xfId="34533"/>
    <cellStyle name="Accent5 4 9" xfId="34760"/>
    <cellStyle name="Accent5 5" xfId="1470"/>
    <cellStyle name="Accent5 5 10" xfId="35000"/>
    <cellStyle name="Accent5 5 11" xfId="35218"/>
    <cellStyle name="Accent5 5 12" xfId="35446"/>
    <cellStyle name="Accent5 5 13" xfId="35673"/>
    <cellStyle name="Accent5 5 14" xfId="35900"/>
    <cellStyle name="Accent5 5 15" xfId="36127"/>
    <cellStyle name="Accent5 5 16" xfId="36354"/>
    <cellStyle name="Accent5 5 17" xfId="36581"/>
    <cellStyle name="Accent5 5 18" xfId="36958"/>
    <cellStyle name="Accent5 5 19" xfId="37515"/>
    <cellStyle name="Accent5 5 2" xfId="1992"/>
    <cellStyle name="Accent5 5 3" xfId="2217"/>
    <cellStyle name="Accent5 5 4" xfId="2795"/>
    <cellStyle name="Accent5 5 5" xfId="33987"/>
    <cellStyle name="Accent5 5 6" xfId="34427"/>
    <cellStyle name="Accent5 5 7" xfId="34358"/>
    <cellStyle name="Accent5 5 8" xfId="34538"/>
    <cellStyle name="Accent5 5 9" xfId="34765"/>
    <cellStyle name="Accent5 6" xfId="872"/>
    <cellStyle name="Accent6 2" xfId="1471"/>
    <cellStyle name="Accent6 2 10" xfId="35064"/>
    <cellStyle name="Accent6 2 11" xfId="35280"/>
    <cellStyle name="Accent6 2 12" xfId="35510"/>
    <cellStyle name="Accent6 2 13" xfId="35737"/>
    <cellStyle name="Accent6 2 14" xfId="35964"/>
    <cellStyle name="Accent6 2 15" xfId="36191"/>
    <cellStyle name="Accent6 2 16" xfId="36418"/>
    <cellStyle name="Accent6 2 17" xfId="36644"/>
    <cellStyle name="Accent6 2 18" xfId="36959"/>
    <cellStyle name="Accent6 2 19" xfId="37516"/>
    <cellStyle name="Accent6 2 2" xfId="1994"/>
    <cellStyle name="Accent6 2 3" xfId="2218"/>
    <cellStyle name="Accent6 2 4" xfId="2774"/>
    <cellStyle name="Accent6 2 5" xfId="33988"/>
    <cellStyle name="Accent6 2 6" xfId="34429"/>
    <cellStyle name="Accent6 2 7" xfId="34348"/>
    <cellStyle name="Accent6 2 8" xfId="34602"/>
    <cellStyle name="Accent6 2 9" xfId="34829"/>
    <cellStyle name="Accent6 3" xfId="1472"/>
    <cellStyle name="Accent6 3 10" xfId="35073"/>
    <cellStyle name="Accent6 3 11" xfId="35290"/>
    <cellStyle name="Accent6 3 12" xfId="35518"/>
    <cellStyle name="Accent6 3 13" xfId="35745"/>
    <cellStyle name="Accent6 3 14" xfId="35972"/>
    <cellStyle name="Accent6 3 15" xfId="36199"/>
    <cellStyle name="Accent6 3 16" xfId="36426"/>
    <cellStyle name="Accent6 3 17" xfId="36652"/>
    <cellStyle name="Accent6 3 18" xfId="36960"/>
    <cellStyle name="Accent6 3 19" xfId="37517"/>
    <cellStyle name="Accent6 3 2" xfId="1995"/>
    <cellStyle name="Accent6 3 3" xfId="2219"/>
    <cellStyle name="Accent6 3 4" xfId="2762"/>
    <cellStyle name="Accent6 3 5" xfId="33989"/>
    <cellStyle name="Accent6 3 6" xfId="34430"/>
    <cellStyle name="Accent6 3 7" xfId="34343"/>
    <cellStyle name="Accent6 3 8" xfId="34610"/>
    <cellStyle name="Accent6 3 9" xfId="34837"/>
    <cellStyle name="Accent6 4" xfId="1473"/>
    <cellStyle name="Accent6 4 10" xfId="35081"/>
    <cellStyle name="Accent6 4 11" xfId="35299"/>
    <cellStyle name="Accent6 4 12" xfId="35527"/>
    <cellStyle name="Accent6 4 13" xfId="35754"/>
    <cellStyle name="Accent6 4 14" xfId="35981"/>
    <cellStyle name="Accent6 4 15" xfId="36208"/>
    <cellStyle name="Accent6 4 16" xfId="36435"/>
    <cellStyle name="Accent6 4 17" xfId="36661"/>
    <cellStyle name="Accent6 4 18" xfId="36961"/>
    <cellStyle name="Accent6 4 19" xfId="37518"/>
    <cellStyle name="Accent6 4 2" xfId="1996"/>
    <cellStyle name="Accent6 4 3" xfId="2220"/>
    <cellStyle name="Accent6 4 4" xfId="3199"/>
    <cellStyle name="Accent6 4 5" xfId="33990"/>
    <cellStyle name="Accent6 4 6" xfId="34431"/>
    <cellStyle name="Accent6 4 7" xfId="34338"/>
    <cellStyle name="Accent6 4 8" xfId="34619"/>
    <cellStyle name="Accent6 4 9" xfId="34846"/>
    <cellStyle name="Accent6 5" xfId="1474"/>
    <cellStyle name="Accent6 5 10" xfId="35086"/>
    <cellStyle name="Accent6 5 11" xfId="35307"/>
    <cellStyle name="Accent6 5 12" xfId="35535"/>
    <cellStyle name="Accent6 5 13" xfId="35762"/>
    <cellStyle name="Accent6 5 14" xfId="35989"/>
    <cellStyle name="Accent6 5 15" xfId="36216"/>
    <cellStyle name="Accent6 5 16" xfId="36443"/>
    <cellStyle name="Accent6 5 17" xfId="36669"/>
    <cellStyle name="Accent6 5 18" xfId="36962"/>
    <cellStyle name="Accent6 5 19" xfId="37519"/>
    <cellStyle name="Accent6 5 2" xfId="1997"/>
    <cellStyle name="Accent6 5 3" xfId="2221"/>
    <cellStyle name="Accent6 5 4" xfId="3255"/>
    <cellStyle name="Accent6 5 5" xfId="33991"/>
    <cellStyle name="Accent6 5 6" xfId="34432"/>
    <cellStyle name="Accent6 5 7" xfId="34333"/>
    <cellStyle name="Accent6 5 8" xfId="34627"/>
    <cellStyle name="Accent6 5 9" xfId="34854"/>
    <cellStyle name="Accent6 6" xfId="876"/>
    <cellStyle name="Bad 2" xfId="1475"/>
    <cellStyle name="Bad 2 10" xfId="35104"/>
    <cellStyle name="Bad 2 11" xfId="35317"/>
    <cellStyle name="Bad 2 12" xfId="35545"/>
    <cellStyle name="Bad 2 13" xfId="35772"/>
    <cellStyle name="Bad 2 14" xfId="35999"/>
    <cellStyle name="Bad 2 15" xfId="36226"/>
    <cellStyle name="Bad 2 16" xfId="36453"/>
    <cellStyle name="Bad 2 17" xfId="36679"/>
    <cellStyle name="Bad 2 18" xfId="36971"/>
    <cellStyle name="Bad 2 19" xfId="37520"/>
    <cellStyle name="Bad 2 2" xfId="1998"/>
    <cellStyle name="Bad 2 3" xfId="2222"/>
    <cellStyle name="Bad 2 4" xfId="3184"/>
    <cellStyle name="Bad 2 5" xfId="33992"/>
    <cellStyle name="Bad 2 6" xfId="34434"/>
    <cellStyle name="Bad 2 7" xfId="34323"/>
    <cellStyle name="Bad 2 8" xfId="34637"/>
    <cellStyle name="Bad 2 9" xfId="34864"/>
    <cellStyle name="Bad 3" xfId="1476"/>
    <cellStyle name="Bad 3 10" xfId="35109"/>
    <cellStyle name="Bad 3 11" xfId="35326"/>
    <cellStyle name="Bad 3 12" xfId="35558"/>
    <cellStyle name="Bad 3 13" xfId="35785"/>
    <cellStyle name="Bad 3 14" xfId="36012"/>
    <cellStyle name="Bad 3 15" xfId="36239"/>
    <cellStyle name="Bad 3 16" xfId="36466"/>
    <cellStyle name="Bad 3 17" xfId="36692"/>
    <cellStyle name="Bad 3 18" xfId="36976"/>
    <cellStyle name="Bad 3 19" xfId="37521"/>
    <cellStyle name="Bad 3 2" xfId="1999"/>
    <cellStyle name="Bad 3 3" xfId="2223"/>
    <cellStyle name="Bad 3 4" xfId="3177"/>
    <cellStyle name="Bad 3 5" xfId="33993"/>
    <cellStyle name="Bad 3 6" xfId="34435"/>
    <cellStyle name="Bad 3 7" xfId="34318"/>
    <cellStyle name="Bad 3 8" xfId="34650"/>
    <cellStyle name="Bad 3 9" xfId="34877"/>
    <cellStyle name="Bad 4" xfId="1477"/>
    <cellStyle name="Bad 4 10" xfId="35344"/>
    <cellStyle name="Bad 4 11" xfId="35335"/>
    <cellStyle name="Bad 4 12" xfId="35563"/>
    <cellStyle name="Bad 4 13" xfId="35790"/>
    <cellStyle name="Bad 4 14" xfId="36017"/>
    <cellStyle name="Bad 4 15" xfId="36244"/>
    <cellStyle name="Bad 4 16" xfId="36471"/>
    <cellStyle name="Bad 4 17" xfId="36697"/>
    <cellStyle name="Bad 4 18" xfId="36981"/>
    <cellStyle name="Bad 4 19" xfId="37522"/>
    <cellStyle name="Bad 4 2" xfId="2000"/>
    <cellStyle name="Bad 4 3" xfId="2224"/>
    <cellStyle name="Bad 4 4" xfId="3252"/>
    <cellStyle name="Bad 4 5" xfId="33994"/>
    <cellStyle name="Bad 4 6" xfId="34436"/>
    <cellStyle name="Bad 4 7" xfId="34313"/>
    <cellStyle name="Bad 4 8" xfId="34655"/>
    <cellStyle name="Bad 4 9" xfId="34882"/>
    <cellStyle name="Bad 5" xfId="1478"/>
    <cellStyle name="Bad 5 10" xfId="35345"/>
    <cellStyle name="Bad 5 11" xfId="35572"/>
    <cellStyle name="Bad 5 12" xfId="35799"/>
    <cellStyle name="Bad 5 13" xfId="36026"/>
    <cellStyle name="Bad 5 14" xfId="36253"/>
    <cellStyle name="Bad 5 15" xfId="36480"/>
    <cellStyle name="Bad 5 16" xfId="36706"/>
    <cellStyle name="Bad 5 17" xfId="36929"/>
    <cellStyle name="Bad 5 18" xfId="36986"/>
    <cellStyle name="Bad 5 19" xfId="37523"/>
    <cellStyle name="Bad 5 2" xfId="2001"/>
    <cellStyle name="Bad 5 3" xfId="2225"/>
    <cellStyle name="Bad 5 4" xfId="3249"/>
    <cellStyle name="Bad 5 5" xfId="33995"/>
    <cellStyle name="Bad 5 6" xfId="34437"/>
    <cellStyle name="Bad 5 7" xfId="34664"/>
    <cellStyle name="Bad 5 8" xfId="34891"/>
    <cellStyle name="Bad 5 9" xfId="35118"/>
    <cellStyle name="Bad 6" xfId="845"/>
    <cellStyle name="Calculation 2" xfId="1479"/>
    <cellStyle name="Calculation 2 10" xfId="35347"/>
    <cellStyle name="Calculation 2 11" xfId="35574"/>
    <cellStyle name="Calculation 2 12" xfId="35801"/>
    <cellStyle name="Calculation 2 13" xfId="36028"/>
    <cellStyle name="Calculation 2 14" xfId="36255"/>
    <cellStyle name="Calculation 2 15" xfId="36482"/>
    <cellStyle name="Calculation 2 16" xfId="36708"/>
    <cellStyle name="Calculation 2 17" xfId="36931"/>
    <cellStyle name="Calculation 2 18" xfId="36991"/>
    <cellStyle name="Calculation 2 19" xfId="37524"/>
    <cellStyle name="Calculation 2 2" xfId="2003"/>
    <cellStyle name="Calculation 2 3" xfId="2226"/>
    <cellStyle name="Calculation 2 4" xfId="3198"/>
    <cellStyle name="Calculation 2 5" xfId="33996"/>
    <cellStyle name="Calculation 2 6" xfId="34439"/>
    <cellStyle name="Calculation 2 7" xfId="34666"/>
    <cellStyle name="Calculation 2 8" xfId="34893"/>
    <cellStyle name="Calculation 2 9" xfId="35120"/>
    <cellStyle name="Calculation 3" xfId="1480"/>
    <cellStyle name="Calculation 3 10" xfId="35348"/>
    <cellStyle name="Calculation 3 11" xfId="35575"/>
    <cellStyle name="Calculation 3 12" xfId="35802"/>
    <cellStyle name="Calculation 3 13" xfId="36029"/>
    <cellStyle name="Calculation 3 14" xfId="36256"/>
    <cellStyle name="Calculation 3 15" xfId="36483"/>
    <cellStyle name="Calculation 3 16" xfId="36709"/>
    <cellStyle name="Calculation 3 17" xfId="36932"/>
    <cellStyle name="Calculation 3 18" xfId="36992"/>
    <cellStyle name="Calculation 3 19" xfId="37525"/>
    <cellStyle name="Calculation 3 2" xfId="2004"/>
    <cellStyle name="Calculation 3 3" xfId="2227"/>
    <cellStyle name="Calculation 3 4" xfId="3218"/>
    <cellStyle name="Calculation 3 5" xfId="33997"/>
    <cellStyle name="Calculation 3 6" xfId="34440"/>
    <cellStyle name="Calculation 3 7" xfId="34667"/>
    <cellStyle name="Calculation 3 8" xfId="34894"/>
    <cellStyle name="Calculation 3 9" xfId="35121"/>
    <cellStyle name="Calculation 4" xfId="1481"/>
    <cellStyle name="Calculation 4 10" xfId="35349"/>
    <cellStyle name="Calculation 4 11" xfId="35576"/>
    <cellStyle name="Calculation 4 12" xfId="35803"/>
    <cellStyle name="Calculation 4 13" xfId="36030"/>
    <cellStyle name="Calculation 4 14" xfId="36257"/>
    <cellStyle name="Calculation 4 15" xfId="36484"/>
    <cellStyle name="Calculation 4 16" xfId="36710"/>
    <cellStyle name="Calculation 4 17" xfId="36933"/>
    <cellStyle name="Calculation 4 18" xfId="36993"/>
    <cellStyle name="Calculation 4 19" xfId="37526"/>
    <cellStyle name="Calculation 4 2" xfId="2005"/>
    <cellStyle name="Calculation 4 3" xfId="2228"/>
    <cellStyle name="Calculation 4 4" xfId="3204"/>
    <cellStyle name="Calculation 4 5" xfId="33998"/>
    <cellStyle name="Calculation 4 6" xfId="34441"/>
    <cellStyle name="Calculation 4 7" xfId="34668"/>
    <cellStyle name="Calculation 4 8" xfId="34895"/>
    <cellStyle name="Calculation 4 9" xfId="35122"/>
    <cellStyle name="Calculation 5" xfId="1482"/>
    <cellStyle name="Calculation 5 10" xfId="35350"/>
    <cellStyle name="Calculation 5 11" xfId="35577"/>
    <cellStyle name="Calculation 5 12" xfId="35804"/>
    <cellStyle name="Calculation 5 13" xfId="36031"/>
    <cellStyle name="Calculation 5 14" xfId="36258"/>
    <cellStyle name="Calculation 5 15" xfId="36485"/>
    <cellStyle name="Calculation 5 16" xfId="36711"/>
    <cellStyle name="Calculation 5 17" xfId="36934"/>
    <cellStyle name="Calculation 5 18" xfId="36994"/>
    <cellStyle name="Calculation 5 19" xfId="37527"/>
    <cellStyle name="Calculation 5 2" xfId="2006"/>
    <cellStyle name="Calculation 5 3" xfId="2229"/>
    <cellStyle name="Calculation 5 4" xfId="2707"/>
    <cellStyle name="Calculation 5 5" xfId="33999"/>
    <cellStyle name="Calculation 5 6" xfId="34442"/>
    <cellStyle name="Calculation 5 7" xfId="34669"/>
    <cellStyle name="Calculation 5 8" xfId="34896"/>
    <cellStyle name="Calculation 5 9" xfId="35123"/>
    <cellStyle name="Calculation 6" xfId="849"/>
    <cellStyle name="Check Cell 2" xfId="1483"/>
    <cellStyle name="Check Cell 2 10" xfId="35352"/>
    <cellStyle name="Check Cell 2 11" xfId="35579"/>
    <cellStyle name="Check Cell 2 12" xfId="35806"/>
    <cellStyle name="Check Cell 2 13" xfId="36033"/>
    <cellStyle name="Check Cell 2 14" xfId="36260"/>
    <cellStyle name="Check Cell 2 15" xfId="36487"/>
    <cellStyle name="Check Cell 2 16" xfId="36713"/>
    <cellStyle name="Check Cell 2 17" xfId="36936"/>
    <cellStyle name="Check Cell 2 18" xfId="37003"/>
    <cellStyle name="Check Cell 2 19" xfId="37528"/>
    <cellStyle name="Check Cell 2 2" xfId="2008"/>
    <cellStyle name="Check Cell 2 3" xfId="2230"/>
    <cellStyle name="Check Cell 2 4" xfId="2676"/>
    <cellStyle name="Check Cell 2 5" xfId="34000"/>
    <cellStyle name="Check Cell 2 6" xfId="34444"/>
    <cellStyle name="Check Cell 2 7" xfId="34671"/>
    <cellStyle name="Check Cell 2 8" xfId="34898"/>
    <cellStyle name="Check Cell 2 9" xfId="35125"/>
    <cellStyle name="Check Cell 3" xfId="1484"/>
    <cellStyle name="Check Cell 3 10" xfId="35353"/>
    <cellStyle name="Check Cell 3 11" xfId="35580"/>
    <cellStyle name="Check Cell 3 12" xfId="35807"/>
    <cellStyle name="Check Cell 3 13" xfId="36034"/>
    <cellStyle name="Check Cell 3 14" xfId="36261"/>
    <cellStyle name="Check Cell 3 15" xfId="36488"/>
    <cellStyle name="Check Cell 3 16" xfId="36714"/>
    <cellStyle name="Check Cell 3 17" xfId="36937"/>
    <cellStyle name="Check Cell 3 18" xfId="37008"/>
    <cellStyle name="Check Cell 3 19" xfId="37529"/>
    <cellStyle name="Check Cell 3 2" xfId="2009"/>
    <cellStyle name="Check Cell 3 3" xfId="2231"/>
    <cellStyle name="Check Cell 3 4" xfId="2662"/>
    <cellStyle name="Check Cell 3 5" xfId="34001"/>
    <cellStyle name="Check Cell 3 6" xfId="34445"/>
    <cellStyle name="Check Cell 3 7" xfId="34672"/>
    <cellStyle name="Check Cell 3 8" xfId="34899"/>
    <cellStyle name="Check Cell 3 9" xfId="35126"/>
    <cellStyle name="Check Cell 4" xfId="1485"/>
    <cellStyle name="Check Cell 4 10" xfId="35354"/>
    <cellStyle name="Check Cell 4 11" xfId="35581"/>
    <cellStyle name="Check Cell 4 12" xfId="35808"/>
    <cellStyle name="Check Cell 4 13" xfId="36035"/>
    <cellStyle name="Check Cell 4 14" xfId="36262"/>
    <cellStyle name="Check Cell 4 15" xfId="36489"/>
    <cellStyle name="Check Cell 4 16" xfId="36715"/>
    <cellStyle name="Check Cell 4 17" xfId="36938"/>
    <cellStyle name="Check Cell 4 18" xfId="37009"/>
    <cellStyle name="Check Cell 4 19" xfId="37530"/>
    <cellStyle name="Check Cell 4 2" xfId="2010"/>
    <cellStyle name="Check Cell 4 3" xfId="2232"/>
    <cellStyle name="Check Cell 4 4" xfId="3065"/>
    <cellStyle name="Check Cell 4 5" xfId="34002"/>
    <cellStyle name="Check Cell 4 6" xfId="34446"/>
    <cellStyle name="Check Cell 4 7" xfId="34673"/>
    <cellStyle name="Check Cell 4 8" xfId="34900"/>
    <cellStyle name="Check Cell 4 9" xfId="35127"/>
    <cellStyle name="Check Cell 5" xfId="1486"/>
    <cellStyle name="Check Cell 5 10" xfId="35355"/>
    <cellStyle name="Check Cell 5 11" xfId="35582"/>
    <cellStyle name="Check Cell 5 12" xfId="35809"/>
    <cellStyle name="Check Cell 5 13" xfId="36036"/>
    <cellStyle name="Check Cell 5 14" xfId="36263"/>
    <cellStyle name="Check Cell 5 15" xfId="36490"/>
    <cellStyle name="Check Cell 5 16" xfId="36716"/>
    <cellStyle name="Check Cell 5 17" xfId="36939"/>
    <cellStyle name="Check Cell 5 18" xfId="37010"/>
    <cellStyle name="Check Cell 5 19" xfId="37531"/>
    <cellStyle name="Check Cell 5 2" xfId="2011"/>
    <cellStyle name="Check Cell 5 3" xfId="2233"/>
    <cellStyle name="Check Cell 5 4" xfId="3054"/>
    <cellStyle name="Check Cell 5 5" xfId="34003"/>
    <cellStyle name="Check Cell 5 6" xfId="34447"/>
    <cellStyle name="Check Cell 5 7" xfId="34674"/>
    <cellStyle name="Check Cell 5 8" xfId="34901"/>
    <cellStyle name="Check Cell 5 9" xfId="35128"/>
    <cellStyle name="Check Cell 6" xfId="851"/>
    <cellStyle name="Comma" xfId="1" builtinId="3"/>
    <cellStyle name="Comma 10" xfId="11"/>
    <cellStyle name="Comma 10 2" xfId="12"/>
    <cellStyle name="Comma 10 3" xfId="13"/>
    <cellStyle name="Comma 10 4" xfId="14"/>
    <cellStyle name="Comma 10 5" xfId="15"/>
    <cellStyle name="Comma 10 6" xfId="16"/>
    <cellStyle name="Comma 11" xfId="17"/>
    <cellStyle name="Comma 11 10" xfId="2476"/>
    <cellStyle name="Comma 11 100" xfId="30219"/>
    <cellStyle name="Comma 11 101" xfId="34004"/>
    <cellStyle name="Comma 11 102" xfId="34452"/>
    <cellStyle name="Comma 11 103" xfId="34679"/>
    <cellStyle name="Comma 11 104" xfId="34906"/>
    <cellStyle name="Comma 11 105" xfId="35133"/>
    <cellStyle name="Comma 11 106" xfId="35360"/>
    <cellStyle name="Comma 11 107" xfId="35587"/>
    <cellStyle name="Comma 11 108" xfId="35814"/>
    <cellStyle name="Comma 11 109" xfId="36041"/>
    <cellStyle name="Comma 11 11" xfId="2492"/>
    <cellStyle name="Comma 11 110" xfId="36268"/>
    <cellStyle name="Comma 11 111" xfId="36495"/>
    <cellStyle name="Comma 11 112" xfId="36721"/>
    <cellStyle name="Comma 11 113" xfId="36943"/>
    <cellStyle name="Comma 11 114" xfId="37012"/>
    <cellStyle name="Comma 11 115" xfId="37532"/>
    <cellStyle name="Comma 11 12" xfId="2508"/>
    <cellStyle name="Comma 11 13" xfId="2523"/>
    <cellStyle name="Comma 11 14" xfId="2537"/>
    <cellStyle name="Comma 11 15" xfId="2550"/>
    <cellStyle name="Comma 11 16" xfId="2416"/>
    <cellStyle name="Comma 11 17" xfId="2601"/>
    <cellStyle name="Comma 11 18" xfId="2477"/>
    <cellStyle name="Comma 11 19" xfId="2606"/>
    <cellStyle name="Comma 11 2" xfId="2015"/>
    <cellStyle name="Comma 11 2 2" xfId="2381"/>
    <cellStyle name="Comma 11 2 2 2" xfId="30079"/>
    <cellStyle name="Comma 11 2 3" xfId="30704"/>
    <cellStyle name="Comma 11 2 4" xfId="32487"/>
    <cellStyle name="Comma 11 2 5" xfId="33265"/>
    <cellStyle name="Comma 11 2 6" xfId="33780"/>
    <cellStyle name="Comma 11 20" xfId="2620"/>
    <cellStyle name="Comma 11 21" xfId="2635"/>
    <cellStyle name="Comma 11 22" xfId="2649"/>
    <cellStyle name="Comma 11 23" xfId="2664"/>
    <cellStyle name="Comma 11 24" xfId="2678"/>
    <cellStyle name="Comma 11 25" xfId="2693"/>
    <cellStyle name="Comma 11 26" xfId="2709"/>
    <cellStyle name="Comma 11 27" xfId="2725"/>
    <cellStyle name="Comma 11 28" xfId="2738"/>
    <cellStyle name="Comma 11 29" xfId="2751"/>
    <cellStyle name="Comma 11 3" xfId="2234"/>
    <cellStyle name="Comma 11 3 2" xfId="2396"/>
    <cellStyle name="Comma 11 3 2 2" xfId="30162"/>
    <cellStyle name="Comma 11 3 3" xfId="30761"/>
    <cellStyle name="Comma 11 3 4" xfId="32671"/>
    <cellStyle name="Comma 11 3 5" xfId="33401"/>
    <cellStyle name="Comma 11 3 6" xfId="33838"/>
    <cellStyle name="Comma 11 30" xfId="2679"/>
    <cellStyle name="Comma 11 31" xfId="2817"/>
    <cellStyle name="Comma 11 32" xfId="2959"/>
    <cellStyle name="Comma 11 33" xfId="3360"/>
    <cellStyle name="Comma 11 34" xfId="3860"/>
    <cellStyle name="Comma 11 35" xfId="4106"/>
    <cellStyle name="Comma 11 36" xfId="3928"/>
    <cellStyle name="Comma 11 37" xfId="4584"/>
    <cellStyle name="Comma 11 38" xfId="4821"/>
    <cellStyle name="Comma 11 39" xfId="4814"/>
    <cellStyle name="Comma 11 4" xfId="2353"/>
    <cellStyle name="Comma 11 4 2" xfId="2415"/>
    <cellStyle name="Comma 11 40" xfId="5073"/>
    <cellStyle name="Comma 11 41" xfId="5536"/>
    <cellStyle name="Comma 11 42" xfId="5779"/>
    <cellStyle name="Comma 11 43" xfId="6021"/>
    <cellStyle name="Comma 11 44" xfId="6261"/>
    <cellStyle name="Comma 11 45" xfId="6498"/>
    <cellStyle name="Comma 11 46" xfId="6736"/>
    <cellStyle name="Comma 11 47" xfId="6975"/>
    <cellStyle name="Comma 11 48" xfId="6968"/>
    <cellStyle name="Comma 11 49" xfId="7219"/>
    <cellStyle name="Comma 11 5" xfId="2393"/>
    <cellStyle name="Comma 11 50" xfId="7607"/>
    <cellStyle name="Comma 11 51" xfId="8152"/>
    <cellStyle name="Comma 11 52" xfId="7793"/>
    <cellStyle name="Comma 11 53" xfId="8374"/>
    <cellStyle name="Comma 11 54" xfId="8598"/>
    <cellStyle name="Comma 11 55" xfId="8809"/>
    <cellStyle name="Comma 11 56" xfId="9015"/>
    <cellStyle name="Comma 11 57" xfId="9213"/>
    <cellStyle name="Comma 11 58" xfId="9206"/>
    <cellStyle name="Comma 11 59" xfId="9401"/>
    <cellStyle name="Comma 11 6" xfId="2419"/>
    <cellStyle name="Comma 11 60" xfId="9856"/>
    <cellStyle name="Comma 11 61" xfId="10913"/>
    <cellStyle name="Comma 11 62" xfId="9978"/>
    <cellStyle name="Comma 11 63" xfId="10542"/>
    <cellStyle name="Comma 11 64" xfId="11311"/>
    <cellStyle name="Comma 11 65" xfId="11194"/>
    <cellStyle name="Comma 11 66" xfId="10253"/>
    <cellStyle name="Comma 11 67" xfId="12824"/>
    <cellStyle name="Comma 11 68" xfId="13453"/>
    <cellStyle name="Comma 11 69" xfId="14295"/>
    <cellStyle name="Comma 11 7" xfId="2389"/>
    <cellStyle name="Comma 11 70" xfId="14559"/>
    <cellStyle name="Comma 11 71" xfId="15006"/>
    <cellStyle name="Comma 11 72" xfId="15617"/>
    <cellStyle name="Comma 11 73" xfId="16158"/>
    <cellStyle name="Comma 11 74" xfId="16698"/>
    <cellStyle name="Comma 11 75" xfId="17239"/>
    <cellStyle name="Comma 11 76" xfId="17780"/>
    <cellStyle name="Comma 11 77" xfId="18321"/>
    <cellStyle name="Comma 11 78" xfId="18859"/>
    <cellStyle name="Comma 11 79" xfId="19398"/>
    <cellStyle name="Comma 11 8" xfId="2470"/>
    <cellStyle name="Comma 11 80" xfId="20225"/>
    <cellStyle name="Comma 11 81" xfId="20474"/>
    <cellStyle name="Comma 11 82" xfId="21684"/>
    <cellStyle name="Comma 11 83" xfId="22300"/>
    <cellStyle name="Comma 11 84" xfId="22764"/>
    <cellStyle name="Comma 11 85" xfId="22969"/>
    <cellStyle name="Comma 11 86" xfId="23508"/>
    <cellStyle name="Comma 11 87" xfId="24042"/>
    <cellStyle name="Comma 11 88" xfId="24574"/>
    <cellStyle name="Comma 11 89" xfId="25638"/>
    <cellStyle name="Comma 11 9" xfId="2401"/>
    <cellStyle name="Comma 11 90" xfId="25021"/>
    <cellStyle name="Comma 11 91" xfId="26218"/>
    <cellStyle name="Comma 11 92" xfId="26786"/>
    <cellStyle name="Comma 11 93" xfId="27273"/>
    <cellStyle name="Comma 11 94" xfId="27789"/>
    <cellStyle name="Comma 11 95" xfId="28724"/>
    <cellStyle name="Comma 11 96" xfId="29052"/>
    <cellStyle name="Comma 11 97" xfId="30817"/>
    <cellStyle name="Comma 11 98" xfId="32642"/>
    <cellStyle name="Comma 11 99" xfId="33389"/>
    <cellStyle name="Comma 12" xfId="18"/>
    <cellStyle name="Comma 13" xfId="19"/>
    <cellStyle name="Comma 14" xfId="34307"/>
    <cellStyle name="Comma 15" xfId="33893"/>
    <cellStyle name="Comma 16" xfId="1317"/>
    <cellStyle name="Comma 17" xfId="33895"/>
    <cellStyle name="Comma 18" xfId="38315"/>
    <cellStyle name="Comma 19" xfId="20"/>
    <cellStyle name="Comma 19 10" xfId="959"/>
    <cellStyle name="Comma 19 11" xfId="1145"/>
    <cellStyle name="Comma 19 12" xfId="1010"/>
    <cellStyle name="Comma 19 13" xfId="1153"/>
    <cellStyle name="Comma 19 14" xfId="951"/>
    <cellStyle name="Comma 19 15" xfId="955"/>
    <cellStyle name="Comma 19 16" xfId="944"/>
    <cellStyle name="Comma 19 17" xfId="1158"/>
    <cellStyle name="Comma 19 18" xfId="1172"/>
    <cellStyle name="Comma 19 19" xfId="1179"/>
    <cellStyle name="Comma 19 2" xfId="21"/>
    <cellStyle name="Comma 19 2 10" xfId="558"/>
    <cellStyle name="Comma 19 2 11" xfId="584"/>
    <cellStyle name="Comma 19 2 12" xfId="610"/>
    <cellStyle name="Comma 19 2 13" xfId="636"/>
    <cellStyle name="Comma 19 2 14" xfId="662"/>
    <cellStyle name="Comma 19 2 15" xfId="486"/>
    <cellStyle name="Comma 19 2 16" xfId="748"/>
    <cellStyle name="Comma 19 2 17" xfId="724"/>
    <cellStyle name="Comma 19 2 18" xfId="807"/>
    <cellStyle name="Comma 19 2 19" xfId="789"/>
    <cellStyle name="Comma 19 2 2" xfId="75"/>
    <cellStyle name="Comma 19 2 20" xfId="828"/>
    <cellStyle name="Comma 19 2 21" xfId="832"/>
    <cellStyle name="Comma 19 2 22" xfId="701"/>
    <cellStyle name="Comma 19 2 23" xfId="881"/>
    <cellStyle name="Comma 19 2 24" xfId="1062"/>
    <cellStyle name="Comma 19 2 25" xfId="1037"/>
    <cellStyle name="Comma 19 2 26" xfId="1064"/>
    <cellStyle name="Comma 19 2 27" xfId="901"/>
    <cellStyle name="Comma 19 2 28" xfId="972"/>
    <cellStyle name="Comma 19 2 29" xfId="907"/>
    <cellStyle name="Comma 19 2 3" xfId="97"/>
    <cellStyle name="Comma 19 2 30" xfId="971"/>
    <cellStyle name="Comma 19 2 31" xfId="1144"/>
    <cellStyle name="Comma 19 2 32" xfId="939"/>
    <cellStyle name="Comma 19 2 33" xfId="1152"/>
    <cellStyle name="Comma 19 2 34" xfId="1156"/>
    <cellStyle name="Comma 19 2 35" xfId="1007"/>
    <cellStyle name="Comma 19 2 36" xfId="1146"/>
    <cellStyle name="Comma 19 2 37" xfId="1159"/>
    <cellStyle name="Comma 19 2 38" xfId="1171"/>
    <cellStyle name="Comma 19 2 39" xfId="1181"/>
    <cellStyle name="Comma 19 2 4" xfId="362"/>
    <cellStyle name="Comma 19 2 40" xfId="1205"/>
    <cellStyle name="Comma 19 2 41" xfId="1234"/>
    <cellStyle name="Comma 19 2 42" xfId="1276"/>
    <cellStyle name="Comma 19 2 43" xfId="1320"/>
    <cellStyle name="Comma 19 2 44" xfId="2365"/>
    <cellStyle name="Comma 19 2 45" xfId="29982"/>
    <cellStyle name="Comma 19 2 46" xfId="3030"/>
    <cellStyle name="Comma 19 2 47" xfId="34133"/>
    <cellStyle name="Comma 19 2 48" xfId="37653"/>
    <cellStyle name="Comma 19 2 5" xfId="350"/>
    <cellStyle name="Comma 19 2 6" xfId="492"/>
    <cellStyle name="Comma 19 2 7" xfId="409"/>
    <cellStyle name="Comma 19 2 8" xfId="474"/>
    <cellStyle name="Comma 19 2 9" xfId="528"/>
    <cellStyle name="Comma 19 20" xfId="1184"/>
    <cellStyle name="Comma 19 21" xfId="2364"/>
    <cellStyle name="Comma 19 3" xfId="880"/>
    <cellStyle name="Comma 19 4" xfId="1063"/>
    <cellStyle name="Comma 19 5" xfId="1044"/>
    <cellStyle name="Comma 19 6" xfId="1065"/>
    <cellStyle name="Comma 19 7" xfId="896"/>
    <cellStyle name="Comma 19 8" xfId="981"/>
    <cellStyle name="Comma 19 9" xfId="904"/>
    <cellStyle name="Comma 2" xfId="22"/>
    <cellStyle name="Comma 2 10" xfId="466"/>
    <cellStyle name="Comma 2 10 10" xfId="4292"/>
    <cellStyle name="Comma 2 10 11" xfId="5483"/>
    <cellStyle name="Comma 2 10 12" xfId="4769"/>
    <cellStyle name="Comma 2 10 13" xfId="4958"/>
    <cellStyle name="Comma 2 10 14" xfId="4917"/>
    <cellStyle name="Comma 2 10 15" xfId="5170"/>
    <cellStyle name="Comma 2 10 16" xfId="4939"/>
    <cellStyle name="Comma 2 10 17" xfId="5546"/>
    <cellStyle name="Comma 2 10 18" xfId="5771"/>
    <cellStyle name="Comma 2 10 19" xfId="6575"/>
    <cellStyle name="Comma 2 10 2" xfId="2468"/>
    <cellStyle name="Comma 2 10 2 2" xfId="3000"/>
    <cellStyle name="Comma 2 10 20" xfId="7614"/>
    <cellStyle name="Comma 2 10 21" xfId="6977"/>
    <cellStyle name="Comma 2 10 22" xfId="6469"/>
    <cellStyle name="Comma 2 10 23" xfId="8237"/>
    <cellStyle name="Comma 2 10 24" xfId="7812"/>
    <cellStyle name="Comma 2 10 25" xfId="7738"/>
    <cellStyle name="Comma 2 10 26" xfId="4743"/>
    <cellStyle name="Comma 2 10 27" xfId="7662"/>
    <cellStyle name="Comma 2 10 28" xfId="7447"/>
    <cellStyle name="Comma 2 10 29" xfId="8880"/>
    <cellStyle name="Comma 2 10 3" xfId="3545"/>
    <cellStyle name="Comma 2 10 30" xfId="9658"/>
    <cellStyle name="Comma 2 10 31" xfId="10275"/>
    <cellStyle name="Comma 2 10 32" xfId="9863"/>
    <cellStyle name="Comma 2 10 33" xfId="11231"/>
    <cellStyle name="Comma 2 10 34" xfId="11759"/>
    <cellStyle name="Comma 2 10 35" xfId="12287"/>
    <cellStyle name="Comma 2 10 36" xfId="12914"/>
    <cellStyle name="Comma 2 10 37" xfId="13373"/>
    <cellStyle name="Comma 2 10 38" xfId="13914"/>
    <cellStyle name="Comma 2 10 39" xfId="14454"/>
    <cellStyle name="Comma 2 10 4" xfId="4124"/>
    <cellStyle name="Comma 2 10 40" xfId="15001"/>
    <cellStyle name="Comma 2 10 41" xfId="15537"/>
    <cellStyle name="Comma 2 10 42" xfId="16078"/>
    <cellStyle name="Comma 2 10 43" xfId="16618"/>
    <cellStyle name="Comma 2 10 44" xfId="17159"/>
    <cellStyle name="Comma 2 10 45" xfId="17700"/>
    <cellStyle name="Comma 2 10 46" xfId="18241"/>
    <cellStyle name="Comma 2 10 47" xfId="18779"/>
    <cellStyle name="Comma 2 10 48" xfId="19318"/>
    <cellStyle name="Comma 2 10 49" xfId="19855"/>
    <cellStyle name="Comma 2 10 5" xfId="4397"/>
    <cellStyle name="Comma 2 10 50" xfId="20378"/>
    <cellStyle name="Comma 2 10 51" xfId="20888"/>
    <cellStyle name="Comma 2 10 52" xfId="21315"/>
    <cellStyle name="Comma 2 10 53" xfId="22119"/>
    <cellStyle name="Comma 2 10 54" xfId="22542"/>
    <cellStyle name="Comma 2 10 55" xfId="23048"/>
    <cellStyle name="Comma 2 10 56" xfId="23585"/>
    <cellStyle name="Comma 2 10 57" xfId="24119"/>
    <cellStyle name="Comma 2 10 58" xfId="24651"/>
    <cellStyle name="Comma 2 10 59" xfId="25152"/>
    <cellStyle name="Comma 2 10 6" xfId="4298"/>
    <cellStyle name="Comma 2 10 60" xfId="25934"/>
    <cellStyle name="Comma 2 10 61" xfId="26296"/>
    <cellStyle name="Comma 2 10 62" xfId="26831"/>
    <cellStyle name="Comma 2 10 63" xfId="27357"/>
    <cellStyle name="Comma 2 10 64" xfId="27860"/>
    <cellStyle name="Comma 2 10 65" xfId="28312"/>
    <cellStyle name="Comma 2 10 66" xfId="29108"/>
    <cellStyle name="Comma 2 10 67" xfId="29478"/>
    <cellStyle name="Comma 2 10 68" xfId="31223"/>
    <cellStyle name="Comma 2 10 69" xfId="31221"/>
    <cellStyle name="Comma 2 10 7" xfId="2938"/>
    <cellStyle name="Comma 2 10 70" xfId="31440"/>
    <cellStyle name="Comma 2 10 8" xfId="3437"/>
    <cellStyle name="Comma 2 10 9" xfId="4143"/>
    <cellStyle name="Comma 2 100" xfId="3016"/>
    <cellStyle name="Comma 2 101" xfId="30082"/>
    <cellStyle name="Comma 2 102" xfId="34123"/>
    <cellStyle name="Comma 2 103" xfId="34125"/>
    <cellStyle name="Comma 2 104" xfId="34137"/>
    <cellStyle name="Comma 2 105" xfId="34189"/>
    <cellStyle name="Comma 2 106" xfId="34256"/>
    <cellStyle name="Comma 2 107" xfId="34202"/>
    <cellStyle name="Comma 2 108" xfId="34195"/>
    <cellStyle name="Comma 2 109" xfId="34269"/>
    <cellStyle name="Comma 2 11" xfId="547"/>
    <cellStyle name="Comma 2 11 10" xfId="4906"/>
    <cellStyle name="Comma 2 11 11" xfId="5173"/>
    <cellStyle name="Comma 2 11 12" xfId="5603"/>
    <cellStyle name="Comma 2 11 13" xfId="4134"/>
    <cellStyle name="Comma 2 11 14" xfId="5650"/>
    <cellStyle name="Comma 2 11 15" xfId="5890"/>
    <cellStyle name="Comma 2 11 16" xfId="6132"/>
    <cellStyle name="Comma 2 11 17" xfId="6370"/>
    <cellStyle name="Comma 2 11 18" xfId="6609"/>
    <cellStyle name="Comma 2 11 19" xfId="7058"/>
    <cellStyle name="Comma 2 11 2" xfId="2395"/>
    <cellStyle name="Comma 2 11 2 2" xfId="3029"/>
    <cellStyle name="Comma 2 11 20" xfId="7319"/>
    <cellStyle name="Comma 2 11 21" xfId="7163"/>
    <cellStyle name="Comma 2 11 22" xfId="6718"/>
    <cellStyle name="Comma 2 11 23" xfId="7680"/>
    <cellStyle name="Comma 2 11 24" xfId="6202"/>
    <cellStyle name="Comma 2 11 25" xfId="8251"/>
    <cellStyle name="Comma 2 11 26" xfId="8481"/>
    <cellStyle name="Comma 2 11 27" xfId="8701"/>
    <cellStyle name="Comma 2 11 28" xfId="8910"/>
    <cellStyle name="Comma 2 11 29" xfId="9286"/>
    <cellStyle name="Comma 2 11 3" xfId="3625"/>
    <cellStyle name="Comma 2 11 30" xfId="9477"/>
    <cellStyle name="Comma 2 11 31" xfId="10355"/>
    <cellStyle name="Comma 2 11 32" xfId="10628"/>
    <cellStyle name="Comma 2 11 33" xfId="11467"/>
    <cellStyle name="Comma 2 11 34" xfId="11996"/>
    <cellStyle name="Comma 2 11 35" xfId="12525"/>
    <cellStyle name="Comma 2 11 36" xfId="13058"/>
    <cellStyle name="Comma 2 11 37" xfId="13608"/>
    <cellStyle name="Comma 2 11 38" xfId="14151"/>
    <cellStyle name="Comma 2 11 39" xfId="14690"/>
    <cellStyle name="Comma 2 11 4" xfId="3324"/>
    <cellStyle name="Comma 2 11 40" xfId="15051"/>
    <cellStyle name="Comma 2 11 41" xfId="15773"/>
    <cellStyle name="Comma 2 11 42" xfId="16313"/>
    <cellStyle name="Comma 2 11 43" xfId="16854"/>
    <cellStyle name="Comma 2 11 44" xfId="17395"/>
    <cellStyle name="Comma 2 11 45" xfId="17936"/>
    <cellStyle name="Comma 2 11 46" xfId="18476"/>
    <cellStyle name="Comma 2 11 47" xfId="19014"/>
    <cellStyle name="Comma 2 11 48" xfId="19553"/>
    <cellStyle name="Comma 2 11 49" xfId="20085"/>
    <cellStyle name="Comma 2 11 5" xfId="4088"/>
    <cellStyle name="Comma 2 11 50" xfId="20604"/>
    <cellStyle name="Comma 2 11 51" xfId="20930"/>
    <cellStyle name="Comma 2 11 52" xfId="21486"/>
    <cellStyle name="Comma 2 11 53" xfId="22198"/>
    <cellStyle name="Comma 2 11 54" xfId="22584"/>
    <cellStyle name="Comma 2 11 55" xfId="22950"/>
    <cellStyle name="Comma 2 11 56" xfId="23490"/>
    <cellStyle name="Comma 2 11 57" xfId="24023"/>
    <cellStyle name="Comma 2 11 58" xfId="24556"/>
    <cellStyle name="Comma 2 11 59" xfId="25065"/>
    <cellStyle name="Comma 2 11 6" xfId="4037"/>
    <cellStyle name="Comma 2 11 60" xfId="26011"/>
    <cellStyle name="Comma 2 11 61" xfId="26199"/>
    <cellStyle name="Comma 2 11 62" xfId="26736"/>
    <cellStyle name="Comma 2 11 63" xfId="26896"/>
    <cellStyle name="Comma 2 11 64" xfId="27774"/>
    <cellStyle name="Comma 2 11 65" xfId="28236"/>
    <cellStyle name="Comma 2 11 66" xfId="29171"/>
    <cellStyle name="Comma 2 11 67" xfId="29405"/>
    <cellStyle name="Comma 2 11 68" xfId="31286"/>
    <cellStyle name="Comma 2 11 69" xfId="31777"/>
    <cellStyle name="Comma 2 11 7" xfId="4404"/>
    <cellStyle name="Comma 2 11 70" xfId="31552"/>
    <cellStyle name="Comma 2 11 8" xfId="4421"/>
    <cellStyle name="Comma 2 11 9" xfId="4456"/>
    <cellStyle name="Comma 2 110" xfId="34308"/>
    <cellStyle name="Comma 2 111" xfId="34311"/>
    <cellStyle name="Comma 2 112" xfId="36793"/>
    <cellStyle name="Comma 2 113" xfId="37150"/>
    <cellStyle name="Comma 2 114" xfId="37066"/>
    <cellStyle name="Comma 2 115" xfId="37185"/>
    <cellStyle name="Comma 2 116" xfId="37072"/>
    <cellStyle name="Comma 2 117" xfId="37318"/>
    <cellStyle name="Comma 2 118" xfId="37081"/>
    <cellStyle name="Comma 2 119" xfId="37322"/>
    <cellStyle name="Comma 2 12" xfId="575"/>
    <cellStyle name="Comma 2 12 10" xfId="3285"/>
    <cellStyle name="Comma 2 12 11" xfId="4699"/>
    <cellStyle name="Comma 2 12 12" xfId="3270"/>
    <cellStyle name="Comma 2 12 13" xfId="5626"/>
    <cellStyle name="Comma 2 12 14" xfId="5302"/>
    <cellStyle name="Comma 2 12 15" xfId="4633"/>
    <cellStyle name="Comma 2 12 16" xfId="5478"/>
    <cellStyle name="Comma 2 12 17" xfId="5723"/>
    <cellStyle name="Comma 2 12 18" xfId="5964"/>
    <cellStyle name="Comma 2 12 19" xfId="4587"/>
    <cellStyle name="Comma 2 12 2" xfId="2484"/>
    <cellStyle name="Comma 2 12 2 2" xfId="3043"/>
    <cellStyle name="Comma 2 12 20" xfId="6854"/>
    <cellStyle name="Comma 2 12 21" xfId="6639"/>
    <cellStyle name="Comma 2 12 22" xfId="7671"/>
    <cellStyle name="Comma 2 12 23" xfId="6490"/>
    <cellStyle name="Comma 2 12 24" xfId="7081"/>
    <cellStyle name="Comma 2 12 25" xfId="7806"/>
    <cellStyle name="Comma 2 12 26" xfId="7916"/>
    <cellStyle name="Comma 2 12 27" xfId="7760"/>
    <cellStyle name="Comma 2 12 28" xfId="8320"/>
    <cellStyle name="Comma 2 12 29" xfId="8159"/>
    <cellStyle name="Comma 2 12 3" xfId="3652"/>
    <cellStyle name="Comma 2 12 30" xfId="9116"/>
    <cellStyle name="Comma 2 12 31" xfId="10381"/>
    <cellStyle name="Comma 2 12 32" xfId="9852"/>
    <cellStyle name="Comma 2 12 33" xfId="11272"/>
    <cellStyle name="Comma 2 12 34" xfId="11800"/>
    <cellStyle name="Comma 2 12 35" xfId="12328"/>
    <cellStyle name="Comma 2 12 36" xfId="13067"/>
    <cellStyle name="Comma 2 12 37" xfId="13414"/>
    <cellStyle name="Comma 2 12 38" xfId="13955"/>
    <cellStyle name="Comma 2 12 39" xfId="14494"/>
    <cellStyle name="Comma 2 12 4" xfId="3841"/>
    <cellStyle name="Comma 2 12 40" xfId="15089"/>
    <cellStyle name="Comma 2 12 41" xfId="15578"/>
    <cellStyle name="Comma 2 12 42" xfId="16119"/>
    <cellStyle name="Comma 2 12 43" xfId="16659"/>
    <cellStyle name="Comma 2 12 44" xfId="17200"/>
    <cellStyle name="Comma 2 12 45" xfId="17741"/>
    <cellStyle name="Comma 2 12 46" xfId="18282"/>
    <cellStyle name="Comma 2 12 47" xfId="18820"/>
    <cellStyle name="Comma 2 12 48" xfId="19359"/>
    <cellStyle name="Comma 2 12 49" xfId="19894"/>
    <cellStyle name="Comma 2 12 5" xfId="4003"/>
    <cellStyle name="Comma 2 12 50" xfId="20415"/>
    <cellStyle name="Comma 2 12 51" xfId="20963"/>
    <cellStyle name="Comma 2 12 52" xfId="21340"/>
    <cellStyle name="Comma 2 12 53" xfId="22225"/>
    <cellStyle name="Comma 2 12 54" xfId="22497"/>
    <cellStyle name="Comma 2 12 55" xfId="23249"/>
    <cellStyle name="Comma 2 12 56" xfId="23784"/>
    <cellStyle name="Comma 2 12 57" xfId="24318"/>
    <cellStyle name="Comma 2 12 58" xfId="24835"/>
    <cellStyle name="Comma 2 12 59" xfId="25317"/>
    <cellStyle name="Comma 2 12 6" xfId="3404"/>
    <cellStyle name="Comma 2 12 60" xfId="26039"/>
    <cellStyle name="Comma 2 12 61" xfId="26494"/>
    <cellStyle name="Comma 2 12 62" xfId="27029"/>
    <cellStyle name="Comma 2 12 63" xfId="27567"/>
    <cellStyle name="Comma 2 12 64" xfId="28026"/>
    <cellStyle name="Comma 2 12 65" xfId="28434"/>
    <cellStyle name="Comma 2 12 66" xfId="29196"/>
    <cellStyle name="Comma 2 12 67" xfId="28730"/>
    <cellStyle name="Comma 2 12 68" xfId="31309"/>
    <cellStyle name="Comma 2 12 69" xfId="31184"/>
    <cellStyle name="Comma 2 12 7" xfId="4049"/>
    <cellStyle name="Comma 2 12 70" xfId="32178"/>
    <cellStyle name="Comma 2 12 8" xfId="4303"/>
    <cellStyle name="Comma 2 12 9" xfId="3373"/>
    <cellStyle name="Comma 2 120" xfId="37118"/>
    <cellStyle name="Comma 2 121" xfId="37326"/>
    <cellStyle name="Comma 2 122" xfId="37657"/>
    <cellStyle name="Comma 2 123" xfId="38314"/>
    <cellStyle name="Comma 2 13" xfId="600"/>
    <cellStyle name="Comma 2 13 10" xfId="5467"/>
    <cellStyle name="Comma 2 13 11" xfId="5694"/>
    <cellStyle name="Comma 2 13 12" xfId="5934"/>
    <cellStyle name="Comma 2 13 13" xfId="6176"/>
    <cellStyle name="Comma 2 13 14" xfId="6412"/>
    <cellStyle name="Comma 2 13 15" xfId="6654"/>
    <cellStyle name="Comma 2 13 16" xfId="6891"/>
    <cellStyle name="Comma 2 13 17" xfId="7126"/>
    <cellStyle name="Comma 2 13 18" xfId="7356"/>
    <cellStyle name="Comma 2 13 19" xfId="7597"/>
    <cellStyle name="Comma 2 13 2" xfId="2500"/>
    <cellStyle name="Comma 2 13 2 2" xfId="3053"/>
    <cellStyle name="Comma 2 13 20" xfId="7824"/>
    <cellStyle name="Comma 2 13 21" xfId="7270"/>
    <cellStyle name="Comma 2 13 22" xfId="8294"/>
    <cellStyle name="Comma 2 13 23" xfId="8522"/>
    <cellStyle name="Comma 2 13 24" xfId="8737"/>
    <cellStyle name="Comma 2 13 25" xfId="8948"/>
    <cellStyle name="Comma 2 13 26" xfId="9144"/>
    <cellStyle name="Comma 2 13 27" xfId="9338"/>
    <cellStyle name="Comma 2 13 28" xfId="9504"/>
    <cellStyle name="Comma 2 13 29" xfId="9648"/>
    <cellStyle name="Comma 2 13 3" xfId="3676"/>
    <cellStyle name="Comma 2 13 30" xfId="9763"/>
    <cellStyle name="Comma 2 13 31" xfId="10405"/>
    <cellStyle name="Comma 2 13 32" xfId="10940"/>
    <cellStyle name="Comma 2 13 33" xfId="11197"/>
    <cellStyle name="Comma 2 13 34" xfId="11724"/>
    <cellStyle name="Comma 2 13 35" xfId="12253"/>
    <cellStyle name="Comma 2 13 36" xfId="12785"/>
    <cellStyle name="Comma 2 13 37" xfId="13336"/>
    <cellStyle name="Comma 2 13 38" xfId="13877"/>
    <cellStyle name="Comma 2 13 39" xfId="14419"/>
    <cellStyle name="Comma 2 13 4" xfId="4050"/>
    <cellStyle name="Comma 2 13 40" xfId="14944"/>
    <cellStyle name="Comma 2 13 41" xfId="15500"/>
    <cellStyle name="Comma 2 13 42" xfId="16041"/>
    <cellStyle name="Comma 2 13 43" xfId="16581"/>
    <cellStyle name="Comma 2 13 44" xfId="17122"/>
    <cellStyle name="Comma 2 13 45" xfId="17663"/>
    <cellStyle name="Comma 2 13 46" xfId="18204"/>
    <cellStyle name="Comma 2 13 47" xfId="18742"/>
    <cellStyle name="Comma 2 13 48" xfId="19281"/>
    <cellStyle name="Comma 2 13 49" xfId="19819"/>
    <cellStyle name="Comma 2 13 5" xfId="4243"/>
    <cellStyle name="Comma 2 13 50" xfId="20344"/>
    <cellStyle name="Comma 2 13 51" xfId="20837"/>
    <cellStyle name="Comma 2 13 52" xfId="21296"/>
    <cellStyle name="Comma 2 13 53" xfId="22249"/>
    <cellStyle name="Comma 2 13 54" xfId="22813"/>
    <cellStyle name="Comma 2 13 55" xfId="23269"/>
    <cellStyle name="Comma 2 13 56" xfId="23804"/>
    <cellStyle name="Comma 2 13 57" xfId="24338"/>
    <cellStyle name="Comma 2 13 58" xfId="24854"/>
    <cellStyle name="Comma 2 13 59" xfId="25330"/>
    <cellStyle name="Comma 2 13 6" xfId="4501"/>
    <cellStyle name="Comma 2 13 60" xfId="26064"/>
    <cellStyle name="Comma 2 13 61" xfId="26514"/>
    <cellStyle name="Comma 2 13 62" xfId="27048"/>
    <cellStyle name="Comma 2 13 63" xfId="27542"/>
    <cellStyle name="Comma 2 13 64" xfId="28042"/>
    <cellStyle name="Comma 2 13 65" xfId="28443"/>
    <cellStyle name="Comma 2 13 66" xfId="29213"/>
    <cellStyle name="Comma 2 13 67" xfId="28995"/>
    <cellStyle name="Comma 2 13 68" xfId="31329"/>
    <cellStyle name="Comma 2 13 69" xfId="31139"/>
    <cellStyle name="Comma 2 13 7" xfId="4735"/>
    <cellStyle name="Comma 2 13 70" xfId="31341"/>
    <cellStyle name="Comma 2 13 8" xfId="4978"/>
    <cellStyle name="Comma 2 13 9" xfId="5215"/>
    <cellStyle name="Comma 2 14" xfId="627"/>
    <cellStyle name="Comma 2 14 10" xfId="3846"/>
    <cellStyle name="Comma 2 14 11" xfId="3394"/>
    <cellStyle name="Comma 2 14 12" xfId="3385"/>
    <cellStyle name="Comma 2 14 13" xfId="5594"/>
    <cellStyle name="Comma 2 14 14" xfId="5839"/>
    <cellStyle name="Comma 2 14 15" xfId="6081"/>
    <cellStyle name="Comma 2 14 16" xfId="6321"/>
    <cellStyle name="Comma 2 14 17" xfId="6558"/>
    <cellStyle name="Comma 2 14 18" xfId="6795"/>
    <cellStyle name="Comma 2 14 19" xfId="5314"/>
    <cellStyle name="Comma 2 14 2" xfId="2515"/>
    <cellStyle name="Comma 2 14 2 2" xfId="3064"/>
    <cellStyle name="Comma 2 14 20" xfId="5946"/>
    <cellStyle name="Comma 2 14 21" xfId="7821"/>
    <cellStyle name="Comma 2 14 22" xfId="5321"/>
    <cellStyle name="Comma 2 14 23" xfId="6948"/>
    <cellStyle name="Comma 2 14 24" xfId="3570"/>
    <cellStyle name="Comma 2 14 25" xfId="8431"/>
    <cellStyle name="Comma 2 14 26" xfId="8655"/>
    <cellStyle name="Comma 2 14 27" xfId="8865"/>
    <cellStyle name="Comma 2 14 28" xfId="9067"/>
    <cellStyle name="Comma 2 14 29" xfId="8104"/>
    <cellStyle name="Comma 2 14 3" xfId="3703"/>
    <cellStyle name="Comma 2 14 30" xfId="8304"/>
    <cellStyle name="Comma 2 14 31" xfId="10429"/>
    <cellStyle name="Comma 2 14 32" xfId="10966"/>
    <cellStyle name="Comma 2 14 33" xfId="11491"/>
    <cellStyle name="Comma 2 14 34" xfId="12020"/>
    <cellStyle name="Comma 2 14 35" xfId="12550"/>
    <cellStyle name="Comma 2 14 36" xfId="13092"/>
    <cellStyle name="Comma 2 14 37" xfId="13632"/>
    <cellStyle name="Comma 2 14 38" xfId="14175"/>
    <cellStyle name="Comma 2 14 39" xfId="14714"/>
    <cellStyle name="Comma 2 14 4" xfId="3751"/>
    <cellStyle name="Comma 2 14 40" xfId="15256"/>
    <cellStyle name="Comma 2 14 41" xfId="15797"/>
    <cellStyle name="Comma 2 14 42" xfId="16337"/>
    <cellStyle name="Comma 2 14 43" xfId="16878"/>
    <cellStyle name="Comma 2 14 44" xfId="17419"/>
    <cellStyle name="Comma 2 14 45" xfId="17960"/>
    <cellStyle name="Comma 2 14 46" xfId="18500"/>
    <cellStyle name="Comma 2 14 47" xfId="19038"/>
    <cellStyle name="Comma 2 14 48" xfId="19577"/>
    <cellStyle name="Comma 2 14 49" xfId="20109"/>
    <cellStyle name="Comma 2 14 5" xfId="3438"/>
    <cellStyle name="Comma 2 14 50" xfId="20626"/>
    <cellStyle name="Comma 2 14 51" xfId="21108"/>
    <cellStyle name="Comma 2 14 52" xfId="21498"/>
    <cellStyle name="Comma 2 14 53" xfId="22275"/>
    <cellStyle name="Comma 2 14 54" xfId="22840"/>
    <cellStyle name="Comma 2 14 55" xfId="23350"/>
    <cellStyle name="Comma 2 14 56" xfId="23884"/>
    <cellStyle name="Comma 2 14 57" xfId="24419"/>
    <cellStyle name="Comma 2 14 58" xfId="24932"/>
    <cellStyle name="Comma 2 14 59" xfId="25410"/>
    <cellStyle name="Comma 2 14 6" xfId="3737"/>
    <cellStyle name="Comma 2 14 60" xfId="26091"/>
    <cellStyle name="Comma 2 14 61" xfId="26595"/>
    <cellStyle name="Comma 2 14 62" xfId="27128"/>
    <cellStyle name="Comma 2 14 63" xfId="27467"/>
    <cellStyle name="Comma 2 14 64" xfId="28119"/>
    <cellStyle name="Comma 2 14 65" xfId="28518"/>
    <cellStyle name="Comma 2 14 66" xfId="29235"/>
    <cellStyle name="Comma 2 14 67" xfId="29132"/>
    <cellStyle name="Comma 2 14 68" xfId="31352"/>
    <cellStyle name="Comma 2 14 69" xfId="32248"/>
    <cellStyle name="Comma 2 14 7" xfId="3555"/>
    <cellStyle name="Comma 2 14 70" xfId="33088"/>
    <cellStyle name="Comma 2 14 8" xfId="4385"/>
    <cellStyle name="Comma 2 14 9" xfId="4644"/>
    <cellStyle name="Comma 2 15" xfId="652"/>
    <cellStyle name="Comma 2 15 10" xfId="5101"/>
    <cellStyle name="Comma 2 15 11" xfId="2809"/>
    <cellStyle name="Comma 2 15 12" xfId="5602"/>
    <cellStyle name="Comma 2 15 13" xfId="4032"/>
    <cellStyle name="Comma 2 15 14" xfId="5369"/>
    <cellStyle name="Comma 2 15 15" xfId="5211"/>
    <cellStyle name="Comma 2 15 16" xfId="5007"/>
    <cellStyle name="Comma 2 15 17" xfId="3452"/>
    <cellStyle name="Comma 2 15 18" xfId="4564"/>
    <cellStyle name="Comma 2 15 19" xfId="7246"/>
    <cellStyle name="Comma 2 15 2" xfId="2529"/>
    <cellStyle name="Comma 2 15 2 2" xfId="3073"/>
    <cellStyle name="Comma 2 15 20" xfId="4777"/>
    <cellStyle name="Comma 2 15 21" xfId="8142"/>
    <cellStyle name="Comma 2 15 22" xfId="7640"/>
    <cellStyle name="Comma 2 15 23" xfId="7798"/>
    <cellStyle name="Comma 2 15 24" xfId="7318"/>
    <cellStyle name="Comma 2 15 25" xfId="7588"/>
    <cellStyle name="Comma 2 15 26" xfId="6821"/>
    <cellStyle name="Comma 2 15 27" xfId="8006"/>
    <cellStyle name="Comma 2 15 28" xfId="7852"/>
    <cellStyle name="Comma 2 15 29" xfId="9427"/>
    <cellStyle name="Comma 2 15 3" xfId="3726"/>
    <cellStyle name="Comma 2 15 30" xfId="7405"/>
    <cellStyle name="Comma 2 15 31" xfId="10454"/>
    <cellStyle name="Comma 2 15 32" xfId="10991"/>
    <cellStyle name="Comma 2 15 33" xfId="11516"/>
    <cellStyle name="Comma 2 15 34" xfId="12044"/>
    <cellStyle name="Comma 2 15 35" xfId="12575"/>
    <cellStyle name="Comma 2 15 36" xfId="13117"/>
    <cellStyle name="Comma 2 15 37" xfId="13657"/>
    <cellStyle name="Comma 2 15 38" xfId="14200"/>
    <cellStyle name="Comma 2 15 39" xfId="14739"/>
    <cellStyle name="Comma 2 15 4" xfId="2937"/>
    <cellStyle name="Comma 2 15 40" xfId="15281"/>
    <cellStyle name="Comma 2 15 41" xfId="15822"/>
    <cellStyle name="Comma 2 15 42" xfId="16362"/>
    <cellStyle name="Comma 2 15 43" xfId="16903"/>
    <cellStyle name="Comma 2 15 44" xfId="17444"/>
    <cellStyle name="Comma 2 15 45" xfId="17985"/>
    <cellStyle name="Comma 2 15 46" xfId="18524"/>
    <cellStyle name="Comma 2 15 47" xfId="19063"/>
    <cellStyle name="Comma 2 15 48" xfId="19601"/>
    <cellStyle name="Comma 2 15 49" xfId="20133"/>
    <cellStyle name="Comma 2 15 5" xfId="2964"/>
    <cellStyle name="Comma 2 15 50" xfId="20650"/>
    <cellStyle name="Comma 2 15 51" xfId="21126"/>
    <cellStyle name="Comma 2 15 52" xfId="21509"/>
    <cellStyle name="Comma 2 15 53" xfId="22299"/>
    <cellStyle name="Comma 2 15 54" xfId="22865"/>
    <cellStyle name="Comma 2 15 55" xfId="23064"/>
    <cellStyle name="Comma 2 15 56" xfId="23601"/>
    <cellStyle name="Comma 2 15 57" xfId="24134"/>
    <cellStyle name="Comma 2 15 58" xfId="24665"/>
    <cellStyle name="Comma 2 15 59" xfId="25165"/>
    <cellStyle name="Comma 2 15 6" xfId="3580"/>
    <cellStyle name="Comma 2 15 60" xfId="26116"/>
    <cellStyle name="Comma 2 15 61" xfId="26310"/>
    <cellStyle name="Comma 2 15 62" xfId="26847"/>
    <cellStyle name="Comma 2 15 63" xfId="26838"/>
    <cellStyle name="Comma 2 15 64" xfId="27871"/>
    <cellStyle name="Comma 2 15 65" xfId="28319"/>
    <cellStyle name="Comma 2 15 66" xfId="29257"/>
    <cellStyle name="Comma 2 15 67" xfId="29440"/>
    <cellStyle name="Comma 2 15 68" xfId="31372"/>
    <cellStyle name="Comma 2 15 69" xfId="31575"/>
    <cellStyle name="Comma 2 15 7" xfId="4403"/>
    <cellStyle name="Comma 2 15 70" xfId="30894"/>
    <cellStyle name="Comma 2 15 8" xfId="3691"/>
    <cellStyle name="Comma 2 15 9" xfId="3554"/>
    <cellStyle name="Comma 2 16" xfId="679"/>
    <cellStyle name="Comma 2 16 10" xfId="4197"/>
    <cellStyle name="Comma 2 16 11" xfId="4976"/>
    <cellStyle name="Comma 2 16 12" xfId="3526"/>
    <cellStyle name="Comma 2 16 13" xfId="2837"/>
    <cellStyle name="Comma 2 16 14" xfId="4257"/>
    <cellStyle name="Comma 2 16 15" xfId="5014"/>
    <cellStyle name="Comma 2 16 16" xfId="5488"/>
    <cellStyle name="Comma 2 16 17" xfId="5722"/>
    <cellStyle name="Comma 2 16 18" xfId="5963"/>
    <cellStyle name="Comma 2 16 19" xfId="6346"/>
    <cellStyle name="Comma 2 16 2" xfId="2493"/>
    <cellStyle name="Comma 2 16 2 2" xfId="3085"/>
    <cellStyle name="Comma 2 16 20" xfId="7124"/>
    <cellStyle name="Comma 2 16 21" xfId="7397"/>
    <cellStyle name="Comma 2 16 22" xfId="6729"/>
    <cellStyle name="Comma 2 16 23" xfId="7778"/>
    <cellStyle name="Comma 2 16 24" xfId="8009"/>
    <cellStyle name="Comma 2 16 25" xfId="7744"/>
    <cellStyle name="Comma 2 16 26" xfId="7370"/>
    <cellStyle name="Comma 2 16 27" xfId="7635"/>
    <cellStyle name="Comma 2 16 28" xfId="8319"/>
    <cellStyle name="Comma 2 16 29" xfId="8678"/>
    <cellStyle name="Comma 2 16 3" xfId="3753"/>
    <cellStyle name="Comma 2 16 30" xfId="9336"/>
    <cellStyle name="Comma 2 16 31" xfId="10479"/>
    <cellStyle name="Comma 2 16 32" xfId="11018"/>
    <cellStyle name="Comma 2 16 33" xfId="11543"/>
    <cellStyle name="Comma 2 16 34" xfId="12070"/>
    <cellStyle name="Comma 2 16 35" xfId="12601"/>
    <cellStyle name="Comma 2 16 36" xfId="13144"/>
    <cellStyle name="Comma 2 16 37" xfId="13684"/>
    <cellStyle name="Comma 2 16 38" xfId="14227"/>
    <cellStyle name="Comma 2 16 39" xfId="14764"/>
    <cellStyle name="Comma 2 16 4" xfId="3630"/>
    <cellStyle name="Comma 2 16 40" xfId="15308"/>
    <cellStyle name="Comma 2 16 41" xfId="15849"/>
    <cellStyle name="Comma 2 16 42" xfId="16389"/>
    <cellStyle name="Comma 2 16 43" xfId="16930"/>
    <cellStyle name="Comma 2 16 44" xfId="17471"/>
    <cellStyle name="Comma 2 16 45" xfId="18012"/>
    <cellStyle name="Comma 2 16 46" xfId="18551"/>
    <cellStyle name="Comma 2 16 47" xfId="19090"/>
    <cellStyle name="Comma 2 16 48" xfId="19628"/>
    <cellStyle name="Comma 2 16 49" xfId="20159"/>
    <cellStyle name="Comma 2 16 5" xfId="4001"/>
    <cellStyle name="Comma 2 16 50" xfId="20673"/>
    <cellStyle name="Comma 2 16 51" xfId="21147"/>
    <cellStyle name="Comma 2 16 52" xfId="21521"/>
    <cellStyle name="Comma 2 16 53" xfId="22325"/>
    <cellStyle name="Comma 2 16 54" xfId="22890"/>
    <cellStyle name="Comma 2 16 55" xfId="23431"/>
    <cellStyle name="Comma 2 16 56" xfId="23964"/>
    <cellStyle name="Comma 2 16 57" xfId="24498"/>
    <cellStyle name="Comma 2 16 58" xfId="25006"/>
    <cellStyle name="Comma 2 16 59" xfId="25480"/>
    <cellStyle name="Comma 2 16 6" xfId="3384"/>
    <cellStyle name="Comma 2 16 60" xfId="26141"/>
    <cellStyle name="Comma 2 16 61" xfId="26677"/>
    <cellStyle name="Comma 2 16 62" xfId="27207"/>
    <cellStyle name="Comma 2 16 63" xfId="27720"/>
    <cellStyle name="Comma 2 16 64" xfId="28185"/>
    <cellStyle name="Comma 2 16 65" xfId="28565"/>
    <cellStyle name="Comma 2 16 66" xfId="29276"/>
    <cellStyle name="Comma 2 16 67" xfId="29529"/>
    <cellStyle name="Comma 2 16 68" xfId="31393"/>
    <cellStyle name="Comma 2 16 69" xfId="31905"/>
    <cellStyle name="Comma 2 16 7" xfId="3291"/>
    <cellStyle name="Comma 2 16 70" xfId="32205"/>
    <cellStyle name="Comma 2 16 8" xfId="3518"/>
    <cellStyle name="Comma 2 16 9" xfId="3335"/>
    <cellStyle name="Comma 2 17" xfId="702"/>
    <cellStyle name="Comma 2 17 10" xfId="4165"/>
    <cellStyle name="Comma 2 17 11" xfId="5357"/>
    <cellStyle name="Comma 2 17 12" xfId="3720"/>
    <cellStyle name="Comma 2 17 13" xfId="5142"/>
    <cellStyle name="Comma 2 17 14" xfId="5214"/>
    <cellStyle name="Comma 2 17 15" xfId="4688"/>
    <cellStyle name="Comma 2 17 16" xfId="4474"/>
    <cellStyle name="Comma 2 17 17" xfId="5570"/>
    <cellStyle name="Comma 2 17 18" xfId="5825"/>
    <cellStyle name="Comma 2 17 19" xfId="5633"/>
    <cellStyle name="Comma 2 17 2" xfId="2597"/>
    <cellStyle name="Comma 2 17 2 2" xfId="3090"/>
    <cellStyle name="Comma 2 17 20" xfId="7491"/>
    <cellStyle name="Comma 2 17 21" xfId="8075"/>
    <cellStyle name="Comma 2 17 22" xfId="7673"/>
    <cellStyle name="Comma 2 17 23" xfId="7593"/>
    <cellStyle name="Comma 2 17 24" xfId="7757"/>
    <cellStyle name="Comma 2 17 25" xfId="7572"/>
    <cellStyle name="Comma 2 17 26" xfId="7842"/>
    <cellStyle name="Comma 2 17 27" xfId="7560"/>
    <cellStyle name="Comma 2 17 28" xfId="8187"/>
    <cellStyle name="Comma 2 17 29" xfId="8230"/>
    <cellStyle name="Comma 2 17 3" xfId="3773"/>
    <cellStyle name="Comma 2 17 30" xfId="9595"/>
    <cellStyle name="Comma 2 17 31" xfId="10502"/>
    <cellStyle name="Comma 2 17 32" xfId="11041"/>
    <cellStyle name="Comma 2 17 33" xfId="11566"/>
    <cellStyle name="Comma 2 17 34" xfId="12093"/>
    <cellStyle name="Comma 2 17 35" xfId="12623"/>
    <cellStyle name="Comma 2 17 36" xfId="13167"/>
    <cellStyle name="Comma 2 17 37" xfId="13707"/>
    <cellStyle name="Comma 2 17 38" xfId="14250"/>
    <cellStyle name="Comma 2 17 39" xfId="14787"/>
    <cellStyle name="Comma 2 17 4" xfId="3910"/>
    <cellStyle name="Comma 2 17 40" xfId="15331"/>
    <cellStyle name="Comma 2 17 41" xfId="15872"/>
    <cellStyle name="Comma 2 17 42" xfId="16412"/>
    <cellStyle name="Comma 2 17 43" xfId="16953"/>
    <cellStyle name="Comma 2 17 44" xfId="17494"/>
    <cellStyle name="Comma 2 17 45" xfId="18035"/>
    <cellStyle name="Comma 2 17 46" xfId="18574"/>
    <cellStyle name="Comma 2 17 47" xfId="19113"/>
    <cellStyle name="Comma 2 17 48" xfId="19651"/>
    <cellStyle name="Comma 2 17 49" xfId="20182"/>
    <cellStyle name="Comma 2 17 5" xfId="3599"/>
    <cellStyle name="Comma 2 17 50" xfId="20694"/>
    <cellStyle name="Comma 2 17 51" xfId="21168"/>
    <cellStyle name="Comma 2 17 52" xfId="21531"/>
    <cellStyle name="Comma 2 17 53" xfId="22348"/>
    <cellStyle name="Comma 2 17 54" xfId="22913"/>
    <cellStyle name="Comma 2 17 55" xfId="23453"/>
    <cellStyle name="Comma 2 17 56" xfId="23987"/>
    <cellStyle name="Comma 2 17 57" xfId="24521"/>
    <cellStyle name="Comma 2 17 58" xfId="25028"/>
    <cellStyle name="Comma 2 17 59" xfId="25496"/>
    <cellStyle name="Comma 2 17 6" xfId="3842"/>
    <cellStyle name="Comma 2 17 60" xfId="26162"/>
    <cellStyle name="Comma 2 17 61" xfId="26699"/>
    <cellStyle name="Comma 2 17 62" xfId="27229"/>
    <cellStyle name="Comma 2 17 63" xfId="27739"/>
    <cellStyle name="Comma 2 17 64" xfId="28202"/>
    <cellStyle name="Comma 2 17 65" xfId="28575"/>
    <cellStyle name="Comma 2 17 66" xfId="29294"/>
    <cellStyle name="Comma 2 17 67" xfId="29465"/>
    <cellStyle name="Comma 2 17 68" xfId="31414"/>
    <cellStyle name="Comma 2 17 69" xfId="31211"/>
    <cellStyle name="Comma 2 17 7" xfId="3725"/>
    <cellStyle name="Comma 2 17 70" xfId="31300"/>
    <cellStyle name="Comma 2 17 8" xfId="4182"/>
    <cellStyle name="Comma 2 17 9" xfId="4035"/>
    <cellStyle name="Comma 2 18" xfId="727"/>
    <cellStyle name="Comma 2 18 10" xfId="5269"/>
    <cellStyle name="Comma 2 18 11" xfId="5623"/>
    <cellStyle name="Comma 2 18 12" xfId="5643"/>
    <cellStyle name="Comma 2 18 13" xfId="5883"/>
    <cellStyle name="Comma 2 18 14" xfId="6125"/>
    <cellStyle name="Comma 2 18 15" xfId="6363"/>
    <cellStyle name="Comma 2 18 16" xfId="6602"/>
    <cellStyle name="Comma 2 18 17" xfId="6838"/>
    <cellStyle name="Comma 2 18 18" xfId="7078"/>
    <cellStyle name="Comma 2 18 19" xfId="7410"/>
    <cellStyle name="Comma 2 18 2" xfId="2397"/>
    <cellStyle name="Comma 2 18 2 2" xfId="3099"/>
    <cellStyle name="Comma 2 18 20" xfId="7751"/>
    <cellStyle name="Comma 2 18 21" xfId="8111"/>
    <cellStyle name="Comma 2 18 22" xfId="5753"/>
    <cellStyle name="Comma 2 18 23" xfId="8245"/>
    <cellStyle name="Comma 2 18 24" xfId="8474"/>
    <cellStyle name="Comma 2 18 25" xfId="8695"/>
    <cellStyle name="Comma 2 18 26" xfId="8904"/>
    <cellStyle name="Comma 2 18 27" xfId="9104"/>
    <cellStyle name="Comma 2 18 28" xfId="9302"/>
    <cellStyle name="Comma 2 18 29" xfId="9539"/>
    <cellStyle name="Comma 2 18 3" xfId="3797"/>
    <cellStyle name="Comma 2 18 30" xfId="9746"/>
    <cellStyle name="Comma 2 18 31" xfId="10527"/>
    <cellStyle name="Comma 2 18 32" xfId="11065"/>
    <cellStyle name="Comma 2 18 33" xfId="11590"/>
    <cellStyle name="Comma 2 18 34" xfId="12117"/>
    <cellStyle name="Comma 2 18 35" xfId="12648"/>
    <cellStyle name="Comma 2 18 36" xfId="13191"/>
    <cellStyle name="Comma 2 18 37" xfId="13731"/>
    <cellStyle name="Comma 2 18 38" xfId="14274"/>
    <cellStyle name="Comma 2 18 39" xfId="14812"/>
    <cellStyle name="Comma 2 18 4" xfId="4031"/>
    <cellStyle name="Comma 2 18 40" xfId="15355"/>
    <cellStyle name="Comma 2 18 41" xfId="15896"/>
    <cellStyle name="Comma 2 18 42" xfId="16436"/>
    <cellStyle name="Comma 2 18 43" xfId="16977"/>
    <cellStyle name="Comma 2 18 44" xfId="17518"/>
    <cellStyle name="Comma 2 18 45" xfId="18059"/>
    <cellStyle name="Comma 2 18 46" xfId="18598"/>
    <cellStyle name="Comma 2 18 47" xfId="19137"/>
    <cellStyle name="Comma 2 18 48" xfId="19675"/>
    <cellStyle name="Comma 2 18 49" xfId="20205"/>
    <cellStyle name="Comma 2 18 5" xfId="4022"/>
    <cellStyle name="Comma 2 18 50" xfId="20717"/>
    <cellStyle name="Comma 2 18 51" xfId="21189"/>
    <cellStyle name="Comma 2 18 52" xfId="21545"/>
    <cellStyle name="Comma 2 18 53" xfId="22373"/>
    <cellStyle name="Comma 2 18 54" xfId="22936"/>
    <cellStyle name="Comma 2 18 55" xfId="23476"/>
    <cellStyle name="Comma 2 18 56" xfId="24009"/>
    <cellStyle name="Comma 2 18 57" xfId="24543"/>
    <cellStyle name="Comma 2 18 58" xfId="25051"/>
    <cellStyle name="Comma 2 18 59" xfId="25512"/>
    <cellStyle name="Comma 2 18 6" xfId="4440"/>
    <cellStyle name="Comma 2 18 60" xfId="26185"/>
    <cellStyle name="Comma 2 18 61" xfId="26722"/>
    <cellStyle name="Comma 2 18 62" xfId="27253"/>
    <cellStyle name="Comma 2 18 63" xfId="27761"/>
    <cellStyle name="Comma 2 18 64" xfId="28223"/>
    <cellStyle name="Comma 2 18 65" xfId="28589"/>
    <cellStyle name="Comma 2 18 66" xfId="29314"/>
    <cellStyle name="Comma 2 18 67" xfId="29424"/>
    <cellStyle name="Comma 2 18 68" xfId="31438"/>
    <cellStyle name="Comma 2 18 69" xfId="32697"/>
    <cellStyle name="Comma 2 18 7" xfId="4450"/>
    <cellStyle name="Comma 2 18 70" xfId="32766"/>
    <cellStyle name="Comma 2 18 8" xfId="4684"/>
    <cellStyle name="Comma 2 18 9" xfId="4925"/>
    <cellStyle name="Comma 2 19" xfId="580"/>
    <cellStyle name="Comma 2 19 10" xfId="5251"/>
    <cellStyle name="Comma 2 19 11" xfId="5476"/>
    <cellStyle name="Comma 2 19 12" xfId="5712"/>
    <cellStyle name="Comma 2 19 13" xfId="5953"/>
    <cellStyle name="Comma 2 19 14" xfId="6194"/>
    <cellStyle name="Comma 2 19 15" xfId="6430"/>
    <cellStyle name="Comma 2 19 16" xfId="6671"/>
    <cellStyle name="Comma 2 19 17" xfId="6910"/>
    <cellStyle name="Comma 2 19 18" xfId="7143"/>
    <cellStyle name="Comma 2 19 19" xfId="7392"/>
    <cellStyle name="Comma 2 19 2" xfId="2599"/>
    <cellStyle name="Comma 2 19 2 2" xfId="3045"/>
    <cellStyle name="Comma 2 19 20" xfId="7606"/>
    <cellStyle name="Comma 2 19 21" xfId="7297"/>
    <cellStyle name="Comma 2 19 22" xfId="7584"/>
    <cellStyle name="Comma 2 19 23" xfId="8310"/>
    <cellStyle name="Comma 2 19 24" xfId="8537"/>
    <cellStyle name="Comma 2 19 25" xfId="8751"/>
    <cellStyle name="Comma 2 19 26" xfId="8960"/>
    <cellStyle name="Comma 2 19 27" xfId="9156"/>
    <cellStyle name="Comma 2 19 28" xfId="9349"/>
    <cellStyle name="Comma 2 19 29" xfId="9528"/>
    <cellStyle name="Comma 2 19 3" xfId="3656"/>
    <cellStyle name="Comma 2 19 30" xfId="9655"/>
    <cellStyle name="Comma 2 19 31" xfId="10386"/>
    <cellStyle name="Comma 2 19 32" xfId="10660"/>
    <cellStyle name="Comma 2 19 33" xfId="11276"/>
    <cellStyle name="Comma 2 19 34" xfId="11804"/>
    <cellStyle name="Comma 2 19 35" xfId="12332"/>
    <cellStyle name="Comma 2 19 36" xfId="10935"/>
    <cellStyle name="Comma 2 19 37" xfId="13418"/>
    <cellStyle name="Comma 2 19 38" xfId="13959"/>
    <cellStyle name="Comma 2 19 39" xfId="14498"/>
    <cellStyle name="Comma 2 19 4" xfId="3731"/>
    <cellStyle name="Comma 2 19 40" xfId="12551"/>
    <cellStyle name="Comma 2 19 41" xfId="15582"/>
    <cellStyle name="Comma 2 19 42" xfId="16123"/>
    <cellStyle name="Comma 2 19 43" xfId="16663"/>
    <cellStyle name="Comma 2 19 44" xfId="17204"/>
    <cellStyle name="Comma 2 19 45" xfId="17745"/>
    <cellStyle name="Comma 2 19 46" xfId="18286"/>
    <cellStyle name="Comma 2 19 47" xfId="18824"/>
    <cellStyle name="Comma 2 19 48" xfId="19363"/>
    <cellStyle name="Comma 2 19 49" xfId="19898"/>
    <cellStyle name="Comma 2 19 5" xfId="3679"/>
    <cellStyle name="Comma 2 19 50" xfId="20419"/>
    <cellStyle name="Comma 2 19 51" xfId="18313"/>
    <cellStyle name="Comma 2 19 52" xfId="21343"/>
    <cellStyle name="Comma 2 19 53" xfId="22229"/>
    <cellStyle name="Comma 2 19 54" xfId="22793"/>
    <cellStyle name="Comma 2 19 55" xfId="22297"/>
    <cellStyle name="Comma 2 19 56" xfId="22042"/>
    <cellStyle name="Comma 2 19 57" xfId="23386"/>
    <cellStyle name="Comma 2 19 58" xfId="23920"/>
    <cellStyle name="Comma 2 19 59" xfId="24453"/>
    <cellStyle name="Comma 2 19 6" xfId="4266"/>
    <cellStyle name="Comma 2 19 60" xfId="26044"/>
    <cellStyle name="Comma 2 19 61" xfId="25942"/>
    <cellStyle name="Comma 2 19 62" xfId="25466"/>
    <cellStyle name="Comma 2 19 63" xfId="26031"/>
    <cellStyle name="Comma 2 19 64" xfId="27167"/>
    <cellStyle name="Comma 2 19 65" xfId="27663"/>
    <cellStyle name="Comma 2 19 66" xfId="29199"/>
    <cellStyle name="Comma 2 19 67" xfId="29450"/>
    <cellStyle name="Comma 2 19 68" xfId="31314"/>
    <cellStyle name="Comma 2 19 69" xfId="31863"/>
    <cellStyle name="Comma 2 19 7" xfId="4518"/>
    <cellStyle name="Comma 2 19 70" xfId="32207"/>
    <cellStyle name="Comma 2 19 8" xfId="4753"/>
    <cellStyle name="Comma 2 19 9" xfId="4996"/>
    <cellStyle name="Comma 2 2" xfId="63"/>
    <cellStyle name="Comma 2 2 10" xfId="616"/>
    <cellStyle name="Comma 2 2 100" xfId="37076"/>
    <cellStyle name="Comma 2 2 101" xfId="37319"/>
    <cellStyle name="Comma 2 2 102" xfId="37089"/>
    <cellStyle name="Comma 2 2 103" xfId="37323"/>
    <cellStyle name="Comma 2 2 104" xfId="37208"/>
    <cellStyle name="Comma 2 2 105" xfId="37327"/>
    <cellStyle name="Comma 2 2 106" xfId="37666"/>
    <cellStyle name="Comma 2 2 11" xfId="641"/>
    <cellStyle name="Comma 2 2 12" xfId="668"/>
    <cellStyle name="Comma 2 2 13" xfId="692"/>
    <cellStyle name="Comma 2 2 14" xfId="715"/>
    <cellStyle name="Comma 2 2 15" xfId="599"/>
    <cellStyle name="Comma 2 2 16" xfId="743"/>
    <cellStyle name="Comma 2 2 17" xfId="787"/>
    <cellStyle name="Comma 2 2 18" xfId="803"/>
    <cellStyle name="Comma 2 2 19" xfId="814"/>
    <cellStyle name="Comma 2 2 2" xfId="106"/>
    <cellStyle name="Comma 2 2 2 10" xfId="5502"/>
    <cellStyle name="Comma 2 2 2 11" xfId="5869"/>
    <cellStyle name="Comma 2 2 2 12" xfId="6111"/>
    <cellStyle name="Comma 2 2 2 13" xfId="6350"/>
    <cellStyle name="Comma 2 2 2 14" xfId="6588"/>
    <cellStyle name="Comma 2 2 2 15" xfId="6825"/>
    <cellStyle name="Comma 2 2 2 16" xfId="7064"/>
    <cellStyle name="Comma 2 2 2 17" xfId="7296"/>
    <cellStyle name="Comma 2 2 2 18" xfId="7525"/>
    <cellStyle name="Comma 2 2 2 19" xfId="7632"/>
    <cellStyle name="Comma 2 2 2 2" xfId="2855"/>
    <cellStyle name="Comma 2 2 2 2 2" xfId="2881"/>
    <cellStyle name="Comma 2 2 2 20" xfId="7991"/>
    <cellStyle name="Comma 2 2 2 21" xfId="6902"/>
    <cellStyle name="Comma 2 2 2 22" xfId="8461"/>
    <cellStyle name="Comma 2 2 2 23" xfId="8682"/>
    <cellStyle name="Comma 2 2 2 24" xfId="8891"/>
    <cellStyle name="Comma 2 2 2 25" xfId="9092"/>
    <cellStyle name="Comma 2 2 2 26" xfId="9291"/>
    <cellStyle name="Comma 2 2 2 27" xfId="9462"/>
    <cellStyle name="Comma 2 2 2 28" xfId="9614"/>
    <cellStyle name="Comma 2 2 2 29" xfId="9669"/>
    <cellStyle name="Comma 2 2 2 3" xfId="3143"/>
    <cellStyle name="Comma 2 2 2 30" xfId="9828"/>
    <cellStyle name="Comma 2 2 2 31" xfId="9939"/>
    <cellStyle name="Comma 2 2 2 32" xfId="10924"/>
    <cellStyle name="Comma 2 2 2 33" xfId="11034"/>
    <cellStyle name="Comma 2 2 2 34" xfId="11559"/>
    <cellStyle name="Comma 2 2 2 35" xfId="12086"/>
    <cellStyle name="Comma 2 2 2 36" xfId="12569"/>
    <cellStyle name="Comma 2 2 2 37" xfId="13160"/>
    <cellStyle name="Comma 2 2 2 38" xfId="13700"/>
    <cellStyle name="Comma 2 2 2 39" xfId="14243"/>
    <cellStyle name="Comma 2 2 2 4" xfId="3617"/>
    <cellStyle name="Comma 2 2 2 40" xfId="14707"/>
    <cellStyle name="Comma 2 2 2 41" xfId="15324"/>
    <cellStyle name="Comma 2 2 2 42" xfId="15865"/>
    <cellStyle name="Comma 2 2 2 43" xfId="16405"/>
    <cellStyle name="Comma 2 2 2 44" xfId="16946"/>
    <cellStyle name="Comma 2 2 2 45" xfId="17487"/>
    <cellStyle name="Comma 2 2 2 46" xfId="18028"/>
    <cellStyle name="Comma 2 2 2 47" xfId="18567"/>
    <cellStyle name="Comma 2 2 2 48" xfId="19106"/>
    <cellStyle name="Comma 2 2 2 49" xfId="19644"/>
    <cellStyle name="Comma 2 2 2 5" xfId="4304"/>
    <cellStyle name="Comma 2 2 2 50" xfId="20175"/>
    <cellStyle name="Comma 2 2 2 51" xfId="20619"/>
    <cellStyle name="Comma 2 2 2 52" xfId="21161"/>
    <cellStyle name="Comma 2 2 2 53" xfId="21770"/>
    <cellStyle name="Comma 2 2 2 54" xfId="22066"/>
    <cellStyle name="Comma 2 2 2 55" xfId="22106"/>
    <cellStyle name="Comma 2 2 2 56" xfId="23393"/>
    <cellStyle name="Comma 2 2 2 57" xfId="23926"/>
    <cellStyle name="Comma 2 2 2 58" xfId="24460"/>
    <cellStyle name="Comma 2 2 2 59" xfId="24971"/>
    <cellStyle name="Comma 2 2 2 6" xfId="4672"/>
    <cellStyle name="Comma 2 2 2 60" xfId="25716"/>
    <cellStyle name="Comma 2 2 2 61" xfId="25846"/>
    <cellStyle name="Comma 2 2 2 62" xfId="26639"/>
    <cellStyle name="Comma 2 2 2 63" xfId="26353"/>
    <cellStyle name="Comma 2 2 2 64" xfId="27678"/>
    <cellStyle name="Comma 2 2 2 65" xfId="28155"/>
    <cellStyle name="Comma 2 2 2 66" xfId="28794"/>
    <cellStyle name="Comma 2 2 2 67" xfId="29555"/>
    <cellStyle name="Comma 2 2 2 68" xfId="30895"/>
    <cellStyle name="Comma 2 2 2 69" xfId="31129"/>
    <cellStyle name="Comma 2 2 2 7" xfId="4912"/>
    <cellStyle name="Comma 2 2 2 70" xfId="31090"/>
    <cellStyle name="Comma 2 2 2 71" xfId="37748"/>
    <cellStyle name="Comma 2 2 2 8" xfId="5150"/>
    <cellStyle name="Comma 2 2 2 9" xfId="5391"/>
    <cellStyle name="Comma 2 2 20" xfId="1251"/>
    <cellStyle name="Comma 2 2 20 2" xfId="2946"/>
    <cellStyle name="Comma 2 2 20 2 2" xfId="29664"/>
    <cellStyle name="Comma 2 2 20 3" xfId="30391"/>
    <cellStyle name="Comma 2 2 20 4" xfId="31848"/>
    <cellStyle name="Comma 2 2 20 5" xfId="32019"/>
    <cellStyle name="Comma 2 2 20 6" xfId="33268"/>
    <cellStyle name="Comma 2 2 21" xfId="1277"/>
    <cellStyle name="Comma 2 2 21 2" xfId="3467"/>
    <cellStyle name="Comma 2 2 21 2 2" xfId="29684"/>
    <cellStyle name="Comma 2 2 21 3" xfId="30407"/>
    <cellStyle name="Comma 2 2 21 4" xfId="31873"/>
    <cellStyle name="Comma 2 2 21 5" xfId="32537"/>
    <cellStyle name="Comma 2 2 21 6" xfId="33292"/>
    <cellStyle name="Comma 2 2 22" xfId="1366"/>
    <cellStyle name="Comma 2 2 22 2" xfId="4167"/>
    <cellStyle name="Comma 2 2 22 2 2" xfId="29756"/>
    <cellStyle name="Comma 2 2 22 3" xfId="30477"/>
    <cellStyle name="Comma 2 2 22 4" xfId="31955"/>
    <cellStyle name="Comma 2 2 22 5" xfId="32823"/>
    <cellStyle name="Comma 2 2 22 6" xfId="33528"/>
    <cellStyle name="Comma 2 2 23" xfId="1488"/>
    <cellStyle name="Comma 2 2 23 2" xfId="3541"/>
    <cellStyle name="Comma 2 2 23 2 2" xfId="29814"/>
    <cellStyle name="Comma 2 2 23 3" xfId="30533"/>
    <cellStyle name="Comma 2 2 23 4" xfId="32057"/>
    <cellStyle name="Comma 2 2 23 5" xfId="32912"/>
    <cellStyle name="Comma 2 2 23 6" xfId="33585"/>
    <cellStyle name="Comma 2 2 24" xfId="1607"/>
    <cellStyle name="Comma 2 2 24 2" xfId="2824"/>
    <cellStyle name="Comma 2 2 24 2 2" xfId="29868"/>
    <cellStyle name="Comma 2 2 24 3" xfId="30566"/>
    <cellStyle name="Comma 2 2 24 4" xfId="32149"/>
    <cellStyle name="Comma 2 2 24 5" xfId="32973"/>
    <cellStyle name="Comma 2 2 24 6" xfId="33621"/>
    <cellStyle name="Comma 2 2 25" xfId="1601"/>
    <cellStyle name="Comma 2 2 25 2" xfId="3957"/>
    <cellStyle name="Comma 2 2 25 2 2" xfId="29863"/>
    <cellStyle name="Comma 2 2 25 3" xfId="30561"/>
    <cellStyle name="Comma 2 2 25 4" xfId="32143"/>
    <cellStyle name="Comma 2 2 25 5" xfId="32968"/>
    <cellStyle name="Comma 2 2 25 6" xfId="33616"/>
    <cellStyle name="Comma 2 2 26" xfId="1610"/>
    <cellStyle name="Comma 2 2 26 2" xfId="4025"/>
    <cellStyle name="Comma 2 2 26 2 2" xfId="29870"/>
    <cellStyle name="Comma 2 2 26 3" xfId="30568"/>
    <cellStyle name="Comma 2 2 26 4" xfId="32151"/>
    <cellStyle name="Comma 2 2 26 5" xfId="32975"/>
    <cellStyle name="Comma 2 2 26 6" xfId="33623"/>
    <cellStyle name="Comma 2 2 27" xfId="1598"/>
    <cellStyle name="Comma 2 2 27 2" xfId="4438"/>
    <cellStyle name="Comma 2 2 27 2 2" xfId="29861"/>
    <cellStyle name="Comma 2 2 27 3" xfId="30559"/>
    <cellStyle name="Comma 2 2 27 4" xfId="32141"/>
    <cellStyle name="Comma 2 2 27 5" xfId="32966"/>
    <cellStyle name="Comma 2 2 27 6" xfId="33614"/>
    <cellStyle name="Comma 2 2 28" xfId="1613"/>
    <cellStyle name="Comma 2 2 28 2" xfId="4691"/>
    <cellStyle name="Comma 2 2 28 2 2" xfId="29872"/>
    <cellStyle name="Comma 2 2 28 3" xfId="30570"/>
    <cellStyle name="Comma 2 2 28 4" xfId="32154"/>
    <cellStyle name="Comma 2 2 28 5" xfId="32977"/>
    <cellStyle name="Comma 2 2 28 6" xfId="33625"/>
    <cellStyle name="Comma 2 2 29" xfId="1595"/>
    <cellStyle name="Comma 2 2 29 2" xfId="5049"/>
    <cellStyle name="Comma 2 2 29 2 2" xfId="29859"/>
    <cellStyle name="Comma 2 2 29 3" xfId="30557"/>
    <cellStyle name="Comma 2 2 29 4" xfId="32139"/>
    <cellStyle name="Comma 2 2 29 5" xfId="32964"/>
    <cellStyle name="Comma 2 2 29 6" xfId="33612"/>
    <cellStyle name="Comma 2 2 3" xfId="314"/>
    <cellStyle name="Comma 2 2 30" xfId="1616"/>
    <cellStyle name="Comma 2 2 30 2" xfId="3283"/>
    <cellStyle name="Comma 2 2 30 2 2" xfId="29874"/>
    <cellStyle name="Comma 2 2 30 3" xfId="30572"/>
    <cellStyle name="Comma 2 2 30 4" xfId="32157"/>
    <cellStyle name="Comma 2 2 30 5" xfId="32979"/>
    <cellStyle name="Comma 2 2 30 6" xfId="33627"/>
    <cellStyle name="Comma 2 2 31" xfId="1592"/>
    <cellStyle name="Comma 2 2 31 2" xfId="3276"/>
    <cellStyle name="Comma 2 2 31 2 2" xfId="29857"/>
    <cellStyle name="Comma 2 2 31 3" xfId="30555"/>
    <cellStyle name="Comma 2 2 31 4" xfId="32136"/>
    <cellStyle name="Comma 2 2 31 5" xfId="32962"/>
    <cellStyle name="Comma 2 2 31 6" xfId="33610"/>
    <cellStyle name="Comma 2 2 32" xfId="1619"/>
    <cellStyle name="Comma 2 2 32 2" xfId="5566"/>
    <cellStyle name="Comma 2 2 32 2 2" xfId="29876"/>
    <cellStyle name="Comma 2 2 32 3" xfId="30574"/>
    <cellStyle name="Comma 2 2 32 4" xfId="32159"/>
    <cellStyle name="Comma 2 2 32 5" xfId="32981"/>
    <cellStyle name="Comma 2 2 32 6" xfId="33629"/>
    <cellStyle name="Comma 2 2 33" xfId="1589"/>
    <cellStyle name="Comma 2 2 33 2" xfId="5821"/>
    <cellStyle name="Comma 2 2 33 2 2" xfId="29855"/>
    <cellStyle name="Comma 2 2 33 3" xfId="30553"/>
    <cellStyle name="Comma 2 2 33 4" xfId="32133"/>
    <cellStyle name="Comma 2 2 33 5" xfId="32960"/>
    <cellStyle name="Comma 2 2 33 6" xfId="33608"/>
    <cellStyle name="Comma 2 2 34" xfId="1622"/>
    <cellStyle name="Comma 2 2 34 2" xfId="6062"/>
    <cellStyle name="Comma 2 2 34 2 2" xfId="29878"/>
    <cellStyle name="Comma 2 2 34 3" xfId="30576"/>
    <cellStyle name="Comma 2 2 34 4" xfId="32161"/>
    <cellStyle name="Comma 2 2 34 5" xfId="32983"/>
    <cellStyle name="Comma 2 2 34 6" xfId="33631"/>
    <cellStyle name="Comma 2 2 35" xfId="1586"/>
    <cellStyle name="Comma 2 2 35 2" xfId="6303"/>
    <cellStyle name="Comma 2 2 35 2 2" xfId="29853"/>
    <cellStyle name="Comma 2 2 35 3" xfId="30551"/>
    <cellStyle name="Comma 2 2 35 4" xfId="32130"/>
    <cellStyle name="Comma 2 2 35 5" xfId="32958"/>
    <cellStyle name="Comma 2 2 35 6" xfId="33606"/>
    <cellStyle name="Comma 2 2 36" xfId="1625"/>
    <cellStyle name="Comma 2 2 36 2" xfId="6400"/>
    <cellStyle name="Comma 2 2 36 2 2" xfId="29880"/>
    <cellStyle name="Comma 2 2 36 3" xfId="30578"/>
    <cellStyle name="Comma 2 2 36 4" xfId="32163"/>
    <cellStyle name="Comma 2 2 36 5" xfId="32985"/>
    <cellStyle name="Comma 2 2 36 6" xfId="33633"/>
    <cellStyle name="Comma 2 2 37" xfId="1583"/>
    <cellStyle name="Comma 2 2 37 2" xfId="6845"/>
    <cellStyle name="Comma 2 2 37 2 2" xfId="29851"/>
    <cellStyle name="Comma 2 2 37 3" xfId="30549"/>
    <cellStyle name="Comma 2 2 37 4" xfId="32128"/>
    <cellStyle name="Comma 2 2 37 5" xfId="32956"/>
    <cellStyle name="Comma 2 2 37 6" xfId="33604"/>
    <cellStyle name="Comma 2 2 38" xfId="1628"/>
    <cellStyle name="Comma 2 2 38 2" xfId="8090"/>
    <cellStyle name="Comma 2 2 38 2 2" xfId="29882"/>
    <cellStyle name="Comma 2 2 38 3" xfId="30580"/>
    <cellStyle name="Comma 2 2 38 4" xfId="32165"/>
    <cellStyle name="Comma 2 2 38 5" xfId="32987"/>
    <cellStyle name="Comma 2 2 38 6" xfId="33635"/>
    <cellStyle name="Comma 2 2 39" xfId="1579"/>
    <cellStyle name="Comma 2 2 39 2" xfId="6454"/>
    <cellStyle name="Comma 2 2 39 2 2" xfId="29848"/>
    <cellStyle name="Comma 2 2 39 3" xfId="30546"/>
    <cellStyle name="Comma 2 2 39 4" xfId="32124"/>
    <cellStyle name="Comma 2 2 39 5" xfId="32953"/>
    <cellStyle name="Comma 2 2 39 6" xfId="33601"/>
    <cellStyle name="Comma 2 2 4" xfId="347"/>
    <cellStyle name="Comma 2 2 40" xfId="1632"/>
    <cellStyle name="Comma 2 2 40 2" xfId="8051"/>
    <cellStyle name="Comma 2 2 40 2 2" xfId="29884"/>
    <cellStyle name="Comma 2 2 40 3" xfId="30582"/>
    <cellStyle name="Comma 2 2 40 4" xfId="32168"/>
    <cellStyle name="Comma 2 2 40 5" xfId="32989"/>
    <cellStyle name="Comma 2 2 40 6" xfId="33637"/>
    <cellStyle name="Comma 2 2 41" xfId="1577"/>
    <cellStyle name="Comma 2 2 41 2" xfId="7345"/>
    <cellStyle name="Comma 2 2 41 2 2" xfId="29847"/>
    <cellStyle name="Comma 2 2 41 3" xfId="30545"/>
    <cellStyle name="Comma 2 2 41 4" xfId="32123"/>
    <cellStyle name="Comma 2 2 41 5" xfId="32952"/>
    <cellStyle name="Comma 2 2 41 6" xfId="33600"/>
    <cellStyle name="Comma 2 2 42" xfId="1635"/>
    <cellStyle name="Comma 2 2 42 2" xfId="6979"/>
    <cellStyle name="Comma 2 2 42 2 2" xfId="29886"/>
    <cellStyle name="Comma 2 2 42 3" xfId="30584"/>
    <cellStyle name="Comma 2 2 42 4" xfId="32170"/>
    <cellStyle name="Comma 2 2 42 5" xfId="32991"/>
    <cellStyle name="Comma 2 2 42 6" xfId="33639"/>
    <cellStyle name="Comma 2 2 43" xfId="1698"/>
    <cellStyle name="Comma 2 2 43 2" xfId="4541"/>
    <cellStyle name="Comma 2 2 43 2 2" xfId="29920"/>
    <cellStyle name="Comma 2 2 43 3" xfId="30600"/>
    <cellStyle name="Comma 2 2 43 4" xfId="32224"/>
    <cellStyle name="Comma 2 2 43 5" xfId="33035"/>
    <cellStyle name="Comma 2 2 43 6" xfId="33661"/>
    <cellStyle name="Comma 2 2 44" xfId="1574"/>
    <cellStyle name="Comma 2 2 44 2" xfId="8414"/>
    <cellStyle name="Comma 2 2 44 2 2" xfId="29846"/>
    <cellStyle name="Comma 2 2 44 3" xfId="30544"/>
    <cellStyle name="Comma 2 2 44 4" xfId="32121"/>
    <cellStyle name="Comma 2 2 44 5" xfId="32951"/>
    <cellStyle name="Comma 2 2 44 6" xfId="33599"/>
    <cellStyle name="Comma 2 2 45" xfId="1727"/>
    <cellStyle name="Comma 2 2 45 2" xfId="8639"/>
    <cellStyle name="Comma 2 2 45 2 2" xfId="29938"/>
    <cellStyle name="Comma 2 2 45 3" xfId="30610"/>
    <cellStyle name="Comma 2 2 45 4" xfId="32249"/>
    <cellStyle name="Comma 2 2 45 5" xfId="33057"/>
    <cellStyle name="Comma 2 2 45 6" xfId="33673"/>
    <cellStyle name="Comma 2 2 46" xfId="1604"/>
    <cellStyle name="Comma 2 2 46 2" xfId="8726"/>
    <cellStyle name="Comma 2 2 46 2 2" xfId="29866"/>
    <cellStyle name="Comma 2 2 46 3" xfId="30564"/>
    <cellStyle name="Comma 2 2 46 4" xfId="32146"/>
    <cellStyle name="Comma 2 2 46 5" xfId="32971"/>
    <cellStyle name="Comma 2 2 46 6" xfId="33619"/>
    <cellStyle name="Comma 2 2 47" xfId="2384"/>
    <cellStyle name="Comma 2 2 47 2" xfId="9110"/>
    <cellStyle name="Comma 2 2 48" xfId="9898"/>
    <cellStyle name="Comma 2 2 49" xfId="10715"/>
    <cellStyle name="Comma 2 2 5" xfId="507"/>
    <cellStyle name="Comma 2 2 50" xfId="11263"/>
    <cellStyle name="Comma 2 2 51" xfId="11791"/>
    <cellStyle name="Comma 2 2 52" xfId="12319"/>
    <cellStyle name="Comma 2 2 53" xfId="12936"/>
    <cellStyle name="Comma 2 2 54" xfId="13405"/>
    <cellStyle name="Comma 2 2 55" xfId="13946"/>
    <cellStyle name="Comma 2 2 56" xfId="14486"/>
    <cellStyle name="Comma 2 2 57" xfId="15030"/>
    <cellStyle name="Comma 2 2 58" xfId="15569"/>
    <cellStyle name="Comma 2 2 59" xfId="16110"/>
    <cellStyle name="Comma 2 2 6" xfId="427"/>
    <cellStyle name="Comma 2 2 60" xfId="16650"/>
    <cellStyle name="Comma 2 2 61" xfId="17191"/>
    <cellStyle name="Comma 2 2 62" xfId="17732"/>
    <cellStyle name="Comma 2 2 63" xfId="18273"/>
    <cellStyle name="Comma 2 2 64" xfId="18811"/>
    <cellStyle name="Comma 2 2 65" xfId="19350"/>
    <cellStyle name="Comma 2 2 66" xfId="19885"/>
    <cellStyle name="Comma 2 2 67" xfId="20408"/>
    <cellStyle name="Comma 2 2 68" xfId="20913"/>
    <cellStyle name="Comma 2 2 69" xfId="21333"/>
    <cellStyle name="Comma 2 2 7" xfId="534"/>
    <cellStyle name="Comma 2 2 70" xfId="21728"/>
    <cellStyle name="Comma 2 2 71" xfId="22012"/>
    <cellStyle name="Comma 2 2 72" xfId="23383"/>
    <cellStyle name="Comma 2 2 73" xfId="23917"/>
    <cellStyle name="Comma 2 2 74" xfId="24450"/>
    <cellStyle name="Comma 2 2 75" xfId="24962"/>
    <cellStyle name="Comma 2 2 76" xfId="25439"/>
    <cellStyle name="Comma 2 2 77" xfId="25533"/>
    <cellStyle name="Comma 2 2 78" xfId="26629"/>
    <cellStyle name="Comma 2 2 79" xfId="27161"/>
    <cellStyle name="Comma 2 2 8" xfId="563"/>
    <cellStyle name="Comma 2 2 80" xfId="27662"/>
    <cellStyle name="Comma 2 2 81" xfId="28148"/>
    <cellStyle name="Comma 2 2 82" xfId="28539"/>
    <cellStyle name="Comma 2 2 83" xfId="28760"/>
    <cellStyle name="Comma 2 2 84" xfId="28832"/>
    <cellStyle name="Comma 2 2 85" xfId="30852"/>
    <cellStyle name="Comma 2 2 86" xfId="32319"/>
    <cellStyle name="Comma 2 2 87" xfId="33141"/>
    <cellStyle name="Comma 2 2 88" xfId="3007"/>
    <cellStyle name="Comma 2 2 89" xfId="30164"/>
    <cellStyle name="Comma 2 2 9" xfId="590"/>
    <cellStyle name="Comma 2 2 90" xfId="34148"/>
    <cellStyle name="Comma 2 2 91" xfId="34263"/>
    <cellStyle name="Comma 2 2 92" xfId="34185"/>
    <cellStyle name="Comma 2 2 93" xfId="34280"/>
    <cellStyle name="Comma 2 2 94" xfId="34160"/>
    <cellStyle name="Comma 2 2 95" xfId="34184"/>
    <cellStyle name="Comma 2 2 96" xfId="36799"/>
    <cellStyle name="Comma 2 2 97" xfId="37155"/>
    <cellStyle name="Comma 2 2 98" xfId="37067"/>
    <cellStyle name="Comma 2 2 99" xfId="37190"/>
    <cellStyle name="Comma 2 20" xfId="757"/>
    <cellStyle name="Comma 2 20 10" xfId="5475"/>
    <cellStyle name="Comma 2 20 11" xfId="5853"/>
    <cellStyle name="Comma 2 20 12" xfId="6095"/>
    <cellStyle name="Comma 2 20 13" xfId="6335"/>
    <cellStyle name="Comma 2 20 14" xfId="6572"/>
    <cellStyle name="Comma 2 20 15" xfId="6809"/>
    <cellStyle name="Comma 2 20 16" xfId="7048"/>
    <cellStyle name="Comma 2 20 17" xfId="7281"/>
    <cellStyle name="Comma 2 20 18" xfId="7510"/>
    <cellStyle name="Comma 2 20 19" xfId="7605"/>
    <cellStyle name="Comma 2 20 2" xfId="2418"/>
    <cellStyle name="Comma 2 20 2 2" xfId="3113"/>
    <cellStyle name="Comma 2 20 20" xfId="7975"/>
    <cellStyle name="Comma 2 20 21" xfId="7535"/>
    <cellStyle name="Comma 2 20 22" xfId="8445"/>
    <cellStyle name="Comma 2 20 23" xfId="8668"/>
    <cellStyle name="Comma 2 20 24" xfId="8877"/>
    <cellStyle name="Comma 2 20 25" xfId="9079"/>
    <cellStyle name="Comma 2 20 26" xfId="9277"/>
    <cellStyle name="Comma 2 20 27" xfId="9451"/>
    <cellStyle name="Comma 2 20 28" xfId="9606"/>
    <cellStyle name="Comma 2 20 29" xfId="9654"/>
    <cellStyle name="Comma 2 20 3" xfId="3825"/>
    <cellStyle name="Comma 2 20 30" xfId="9822"/>
    <cellStyle name="Comma 2 20 31" xfId="10557"/>
    <cellStyle name="Comma 2 20 32" xfId="11093"/>
    <cellStyle name="Comma 2 20 33" xfId="11617"/>
    <cellStyle name="Comma 2 20 34" xfId="12146"/>
    <cellStyle name="Comma 2 20 35" xfId="12678"/>
    <cellStyle name="Comma 2 20 36" xfId="13220"/>
    <cellStyle name="Comma 2 20 37" xfId="13760"/>
    <cellStyle name="Comma 2 20 38" xfId="14303"/>
    <cellStyle name="Comma 2 20 39" xfId="14842"/>
    <cellStyle name="Comma 2 20 4" xfId="3176"/>
    <cellStyle name="Comma 2 20 40" xfId="15384"/>
    <cellStyle name="Comma 2 20 41" xfId="15925"/>
    <cellStyle name="Comma 2 20 42" xfId="16465"/>
    <cellStyle name="Comma 2 20 43" xfId="17006"/>
    <cellStyle name="Comma 2 20 44" xfId="17547"/>
    <cellStyle name="Comma 2 20 45" xfId="18088"/>
    <cellStyle name="Comma 2 20 46" xfId="18626"/>
    <cellStyle name="Comma 2 20 47" xfId="19166"/>
    <cellStyle name="Comma 2 20 48" xfId="19704"/>
    <cellStyle name="Comma 2 20 49" xfId="20232"/>
    <cellStyle name="Comma 2 20 5" xfId="4285"/>
    <cellStyle name="Comma 2 20 50" xfId="20743"/>
    <cellStyle name="Comma 2 20 51" xfId="21211"/>
    <cellStyle name="Comma 2 20 52" xfId="21559"/>
    <cellStyle name="Comma 2 20 53" xfId="22402"/>
    <cellStyle name="Comma 2 20 54" xfId="22965"/>
    <cellStyle name="Comma 2 20 55" xfId="23504"/>
    <cellStyle name="Comma 2 20 56" xfId="24038"/>
    <cellStyle name="Comma 2 20 57" xfId="24570"/>
    <cellStyle name="Comma 2 20 58" xfId="25076"/>
    <cellStyle name="Comma 2 20 59" xfId="25535"/>
    <cellStyle name="Comma 2 20 6" xfId="4658"/>
    <cellStyle name="Comma 2 20 60" xfId="26214"/>
    <cellStyle name="Comma 2 20 61" xfId="26749"/>
    <cellStyle name="Comma 2 20 62" xfId="27280"/>
    <cellStyle name="Comma 2 20 63" xfId="27785"/>
    <cellStyle name="Comma 2 20 64" xfId="28246"/>
    <cellStyle name="Comma 2 20 65" xfId="28603"/>
    <cellStyle name="Comma 2 20 66" xfId="29338"/>
    <cellStyle name="Comma 2 20 67" xfId="30241"/>
    <cellStyle name="Comma 2 20 68" xfId="31466"/>
    <cellStyle name="Comma 2 20 69" xfId="32528"/>
    <cellStyle name="Comma 2 20 7" xfId="4896"/>
    <cellStyle name="Comma 2 20 70" xfId="33415"/>
    <cellStyle name="Comma 2 20 8" xfId="5134"/>
    <cellStyle name="Comma 2 20 9" xfId="5376"/>
    <cellStyle name="Comma 2 21" xfId="792"/>
    <cellStyle name="Comma 2 21 10" xfId="4766"/>
    <cellStyle name="Comma 2 21 11" xfId="5423"/>
    <cellStyle name="Comma 2 21 12" xfId="5666"/>
    <cellStyle name="Comma 2 21 13" xfId="5906"/>
    <cellStyle name="Comma 2 21 14" xfId="6147"/>
    <cellStyle name="Comma 2 21 15" xfId="6384"/>
    <cellStyle name="Comma 2 21 16" xfId="6625"/>
    <cellStyle name="Comma 2 21 17" xfId="6862"/>
    <cellStyle name="Comma 2 21 18" xfId="7102"/>
    <cellStyle name="Comma 2 21 19" xfId="6923"/>
    <cellStyle name="Comma 2 21 2" xfId="2613"/>
    <cellStyle name="Comma 2 21 2 2" xfId="3124"/>
    <cellStyle name="Comma 2 21 20" xfId="7556"/>
    <cellStyle name="Comma 2 21 21" xfId="8054"/>
    <cellStyle name="Comma 2 21 22" xfId="6013"/>
    <cellStyle name="Comma 2 21 23" xfId="8267"/>
    <cellStyle name="Comma 2 21 24" xfId="8495"/>
    <cellStyle name="Comma 2 21 25" xfId="8713"/>
    <cellStyle name="Comma 2 21 26" xfId="8925"/>
    <cellStyle name="Comma 2 21 27" xfId="9122"/>
    <cellStyle name="Comma 2 21 28" xfId="9317"/>
    <cellStyle name="Comma 2 21 29" xfId="9167"/>
    <cellStyle name="Comma 2 21 3" xfId="3859"/>
    <cellStyle name="Comma 2 21 30" xfId="9632"/>
    <cellStyle name="Comma 2 21 31" xfId="10592"/>
    <cellStyle name="Comma 2 21 32" xfId="11126"/>
    <cellStyle name="Comma 2 21 33" xfId="11652"/>
    <cellStyle name="Comma 2 21 34" xfId="12181"/>
    <cellStyle name="Comma 2 21 35" xfId="12713"/>
    <cellStyle name="Comma 2 21 36" xfId="13254"/>
    <cellStyle name="Comma 2 21 37" xfId="13795"/>
    <cellStyle name="Comma 2 21 38" xfId="14338"/>
    <cellStyle name="Comma 2 21 39" xfId="14877"/>
    <cellStyle name="Comma 2 21 4" xfId="3357"/>
    <cellStyle name="Comma 2 21 40" xfId="15418"/>
    <cellStyle name="Comma 2 21 41" xfId="15959"/>
    <cellStyle name="Comma 2 21 42" xfId="16499"/>
    <cellStyle name="Comma 2 21 43" xfId="17040"/>
    <cellStyle name="Comma 2 21 44" xfId="17581"/>
    <cellStyle name="Comma 2 21 45" xfId="18122"/>
    <cellStyle name="Comma 2 21 46" xfId="18660"/>
    <cellStyle name="Comma 2 21 47" xfId="19200"/>
    <cellStyle name="Comma 2 21 48" xfId="19738"/>
    <cellStyle name="Comma 2 21 49" xfId="20266"/>
    <cellStyle name="Comma 2 21 5" xfId="3543"/>
    <cellStyle name="Comma 2 21 50" xfId="20777"/>
    <cellStyle name="Comma 2 21 51" xfId="21240"/>
    <cellStyle name="Comma 2 21 52" xfId="21577"/>
    <cellStyle name="Comma 2 21 53" xfId="22437"/>
    <cellStyle name="Comma 2 21 54" xfId="23000"/>
    <cellStyle name="Comma 2 21 55" xfId="23538"/>
    <cellStyle name="Comma 2 21 56" xfId="24072"/>
    <cellStyle name="Comma 2 21 57" xfId="24605"/>
    <cellStyle name="Comma 2 21 58" xfId="25108"/>
    <cellStyle name="Comma 2 21 59" xfId="25559"/>
    <cellStyle name="Comma 2 21 6" xfId="4319"/>
    <cellStyle name="Comma 2 21 60" xfId="26249"/>
    <cellStyle name="Comma 2 21 61" xfId="26784"/>
    <cellStyle name="Comma 2 21 62" xfId="27314"/>
    <cellStyle name="Comma 2 21 63" xfId="27819"/>
    <cellStyle name="Comma 2 21 64" xfId="28275"/>
    <cellStyle name="Comma 2 21 65" xfId="28621"/>
    <cellStyle name="Comma 2 21 66" xfId="29369"/>
    <cellStyle name="Comma 2 21 67" xfId="30259"/>
    <cellStyle name="Comma 2 21 68" xfId="31494"/>
    <cellStyle name="Comma 2 21 69" xfId="32684"/>
    <cellStyle name="Comma 2 21 7" xfId="4472"/>
    <cellStyle name="Comma 2 21 70" xfId="33289"/>
    <cellStyle name="Comma 2 21 8" xfId="4706"/>
    <cellStyle name="Comma 2 21 9" xfId="4950"/>
    <cellStyle name="Comma 2 22" xfId="817"/>
    <cellStyle name="Comma 2 22 10" xfId="5470"/>
    <cellStyle name="Comma 2 22 11" xfId="3339"/>
    <cellStyle name="Comma 2 22 12" xfId="5011"/>
    <cellStyle name="Comma 2 22 13" xfId="4966"/>
    <cellStyle name="Comma 2 22 14" xfId="5699"/>
    <cellStyle name="Comma 2 22 15" xfId="5939"/>
    <cellStyle name="Comma 2 22 16" xfId="6180"/>
    <cellStyle name="Comma 2 22 17" xfId="6417"/>
    <cellStyle name="Comma 2 22 18" xfId="6659"/>
    <cellStyle name="Comma 2 22 19" xfId="7600"/>
    <cellStyle name="Comma 2 22 2" xfId="2627"/>
    <cellStyle name="Comma 2 22 2 2" xfId="3135"/>
    <cellStyle name="Comma 2 22 20" xfId="4683"/>
    <cellStyle name="Comma 2 22 21" xfId="8041"/>
    <cellStyle name="Comma 2 22 22" xfId="8239"/>
    <cellStyle name="Comma 2 22 23" xfId="7092"/>
    <cellStyle name="Comma 2 22 24" xfId="7801"/>
    <cellStyle name="Comma 2 22 25" xfId="8298"/>
    <cellStyle name="Comma 2 22 26" xfId="8526"/>
    <cellStyle name="Comma 2 22 27" xfId="8742"/>
    <cellStyle name="Comma 2 22 28" xfId="8952"/>
    <cellStyle name="Comma 2 22 29" xfId="9651"/>
    <cellStyle name="Comma 2 22 3" xfId="3882"/>
    <cellStyle name="Comma 2 22 30" xfId="7620"/>
    <cellStyle name="Comma 2 22 31" xfId="10617"/>
    <cellStyle name="Comma 2 22 32" xfId="11151"/>
    <cellStyle name="Comma 2 22 33" xfId="11677"/>
    <cellStyle name="Comma 2 22 34" xfId="12206"/>
    <cellStyle name="Comma 2 22 35" xfId="12738"/>
    <cellStyle name="Comma 2 22 36" xfId="13279"/>
    <cellStyle name="Comma 2 22 37" xfId="13820"/>
    <cellStyle name="Comma 2 22 38" xfId="14363"/>
    <cellStyle name="Comma 2 22 39" xfId="14902"/>
    <cellStyle name="Comma 2 22 4" xfId="3939"/>
    <cellStyle name="Comma 2 22 40" xfId="15443"/>
    <cellStyle name="Comma 2 22 41" xfId="15984"/>
    <cellStyle name="Comma 2 22 42" xfId="16524"/>
    <cellStyle name="Comma 2 22 43" xfId="17065"/>
    <cellStyle name="Comma 2 22 44" xfId="17606"/>
    <cellStyle name="Comma 2 22 45" xfId="18147"/>
    <cellStyle name="Comma 2 22 46" xfId="18685"/>
    <cellStyle name="Comma 2 22 47" xfId="19225"/>
    <cellStyle name="Comma 2 22 48" xfId="19763"/>
    <cellStyle name="Comma 2 22 49" xfId="20291"/>
    <cellStyle name="Comma 2 22 5" xfId="3917"/>
    <cellStyle name="Comma 2 22 50" xfId="20799"/>
    <cellStyle name="Comma 2 22 51" xfId="21258"/>
    <cellStyle name="Comma 2 22 52" xfId="21588"/>
    <cellStyle name="Comma 2 22 53" xfId="22460"/>
    <cellStyle name="Comma 2 22 54" xfId="23024"/>
    <cellStyle name="Comma 2 22 55" xfId="23561"/>
    <cellStyle name="Comma 2 22 56" xfId="24095"/>
    <cellStyle name="Comma 2 22 57" xfId="24629"/>
    <cellStyle name="Comma 2 22 58" xfId="25128"/>
    <cellStyle name="Comma 2 22 59" xfId="25573"/>
    <cellStyle name="Comma 2 22 6" xfId="4443"/>
    <cellStyle name="Comma 2 22 60" xfId="26272"/>
    <cellStyle name="Comma 2 22 61" xfId="26808"/>
    <cellStyle name="Comma 2 22 62" xfId="27335"/>
    <cellStyle name="Comma 2 22 63" xfId="27839"/>
    <cellStyle name="Comma 2 22 64" xfId="28292"/>
    <cellStyle name="Comma 2 22 65" xfId="28632"/>
    <cellStyle name="Comma 2 22 66" xfId="29387"/>
    <cellStyle name="Comma 2 22 67" xfId="30270"/>
    <cellStyle name="Comma 2 22 68" xfId="31515"/>
    <cellStyle name="Comma 2 22 69" xfId="32072"/>
    <cellStyle name="Comma 2 22 7" xfId="3798"/>
    <cellStyle name="Comma 2 22 70" xfId="33406"/>
    <cellStyle name="Comma 2 22 8" xfId="4355"/>
    <cellStyle name="Comma 2 22 9" xfId="4506"/>
    <cellStyle name="Comma 2 23" xfId="333"/>
    <cellStyle name="Comma 2 23 10" xfId="5539"/>
    <cellStyle name="Comma 2 23 11" xfId="5777"/>
    <cellStyle name="Comma 2 23 12" xfId="6019"/>
    <cellStyle name="Comma 2 23 13" xfId="6259"/>
    <cellStyle name="Comma 2 23 14" xfId="6496"/>
    <cellStyle name="Comma 2 23 15" xfId="6734"/>
    <cellStyle name="Comma 2 23 16" xfId="6973"/>
    <cellStyle name="Comma 2 23 17" xfId="7206"/>
    <cellStyle name="Comma 2 23 18" xfId="7438"/>
    <cellStyle name="Comma 2 23 19" xfId="7668"/>
    <cellStyle name="Comma 2 23 2" xfId="2642"/>
    <cellStyle name="Comma 2 23 2 2" xfId="2955"/>
    <cellStyle name="Comma 2 23 20" xfId="7903"/>
    <cellStyle name="Comma 2 23 21" xfId="7051"/>
    <cellStyle name="Comma 2 23 22" xfId="8372"/>
    <cellStyle name="Comma 2 23 23" xfId="8596"/>
    <cellStyle name="Comma 2 23 24" xfId="8807"/>
    <cellStyle name="Comma 2 23 25" xfId="9013"/>
    <cellStyle name="Comma 2 23 26" xfId="9211"/>
    <cellStyle name="Comma 2 23 27" xfId="9393"/>
    <cellStyle name="Comma 2 23 28" xfId="9558"/>
    <cellStyle name="Comma 2 23 29" xfId="9694"/>
    <cellStyle name="Comma 2 23 3" xfId="3417"/>
    <cellStyle name="Comma 2 23 30" xfId="9787"/>
    <cellStyle name="Comma 2 23 31" xfId="10145"/>
    <cellStyle name="Comma 2 23 32" xfId="10274"/>
    <cellStyle name="Comma 2 23 33" xfId="10953"/>
    <cellStyle name="Comma 2 23 34" xfId="11478"/>
    <cellStyle name="Comma 2 23 35" xfId="12007"/>
    <cellStyle name="Comma 2 23 36" xfId="12217"/>
    <cellStyle name="Comma 2 23 37" xfId="13079"/>
    <cellStyle name="Comma 2 23 38" xfId="13619"/>
    <cellStyle name="Comma 2 23 39" xfId="14162"/>
    <cellStyle name="Comma 2 23 4" xfId="3887"/>
    <cellStyle name="Comma 2 23 40" xfId="14446"/>
    <cellStyle name="Comma 2 23 41" xfId="15243"/>
    <cellStyle name="Comma 2 23 42" xfId="15784"/>
    <cellStyle name="Comma 2 23 43" xfId="16324"/>
    <cellStyle name="Comma 2 23 44" xfId="16865"/>
    <cellStyle name="Comma 2 23 45" xfId="17406"/>
    <cellStyle name="Comma 2 23 46" xfId="17947"/>
    <cellStyle name="Comma 2 23 47" xfId="18487"/>
    <cellStyle name="Comma 2 23 48" xfId="19025"/>
    <cellStyle name="Comma 2 23 49" xfId="19564"/>
    <cellStyle name="Comma 2 23 5" xfId="4345"/>
    <cellStyle name="Comma 2 23 50" xfId="20096"/>
    <cellStyle name="Comma 2 23 51" xfId="20371"/>
    <cellStyle name="Comma 2 23 52" xfId="21096"/>
    <cellStyle name="Comma 2 23 53" xfId="21992"/>
    <cellStyle name="Comma 2 23 54" xfId="22538"/>
    <cellStyle name="Comma 2 23 55" xfId="23258"/>
    <cellStyle name="Comma 2 23 56" xfId="23793"/>
    <cellStyle name="Comma 2 23 57" xfId="24327"/>
    <cellStyle name="Comma 2 23 58" xfId="24844"/>
    <cellStyle name="Comma 2 23 59" xfId="25323"/>
    <cellStyle name="Comma 2 23 6" xfId="4582"/>
    <cellStyle name="Comma 2 23 60" xfId="25807"/>
    <cellStyle name="Comma 2 23 61" xfId="26503"/>
    <cellStyle name="Comma 2 23 62" xfId="27038"/>
    <cellStyle name="Comma 2 23 63" xfId="27559"/>
    <cellStyle name="Comma 2 23 64" xfId="28034"/>
    <cellStyle name="Comma 2 23 65" xfId="28438"/>
    <cellStyle name="Comma 2 23 66" xfId="28998"/>
    <cellStyle name="Comma 2 23 67" xfId="29446"/>
    <cellStyle name="Comma 2 23 68" xfId="31108"/>
    <cellStyle name="Comma 2 23 69" xfId="31634"/>
    <cellStyle name="Comma 2 23 7" xfId="4819"/>
    <cellStyle name="Comma 2 23 70" xfId="32035"/>
    <cellStyle name="Comma 2 23 8" xfId="5060"/>
    <cellStyle name="Comma 2 23 9" xfId="5299"/>
    <cellStyle name="Comma 2 24" xfId="1207"/>
    <cellStyle name="Comma 2 24 2" xfId="2656"/>
    <cellStyle name="Comma 2 24 2 2" xfId="29628"/>
    <cellStyle name="Comma 2 24 3" xfId="30357"/>
    <cellStyle name="Comma 2 24 4" xfId="31805"/>
    <cellStyle name="Comma 2 24 5" xfId="32452"/>
    <cellStyle name="Comma 2 24 6" xfId="33241"/>
    <cellStyle name="Comma 2 25" xfId="1210"/>
    <cellStyle name="Comma 2 25 2" xfId="2670"/>
    <cellStyle name="Comma 2 25 2 2" xfId="29630"/>
    <cellStyle name="Comma 2 25 3" xfId="30359"/>
    <cellStyle name="Comma 2 25 4" xfId="31808"/>
    <cellStyle name="Comma 2 25 5" xfId="32459"/>
    <cellStyle name="Comma 2 25 6" xfId="33240"/>
    <cellStyle name="Comma 2 26" xfId="1212"/>
    <cellStyle name="Comma 2 26 2" xfId="2685"/>
    <cellStyle name="Comma 2 26 2 2" xfId="29632"/>
    <cellStyle name="Comma 2 26 3" xfId="30361"/>
    <cellStyle name="Comma 2 26 4" xfId="31810"/>
    <cellStyle name="Comma 2 26 5" xfId="32028"/>
    <cellStyle name="Comma 2 26 6" xfId="33243"/>
    <cellStyle name="Comma 2 27" xfId="1214"/>
    <cellStyle name="Comma 2 27 2" xfId="2700"/>
    <cellStyle name="Comma 2 27 2 2" xfId="29634"/>
    <cellStyle name="Comma 2 27 3" xfId="30363"/>
    <cellStyle name="Comma 2 27 4" xfId="31812"/>
    <cellStyle name="Comma 2 27 5" xfId="32450"/>
    <cellStyle name="Comma 2 27 6" xfId="32894"/>
    <cellStyle name="Comma 2 28" xfId="1216"/>
    <cellStyle name="Comma 2 28 2" xfId="2716"/>
    <cellStyle name="Comma 2 28 2 2" xfId="29636"/>
    <cellStyle name="Comma 2 28 3" xfId="30365"/>
    <cellStyle name="Comma 2 28 4" xfId="31814"/>
    <cellStyle name="Comma 2 28 5" xfId="32465"/>
    <cellStyle name="Comma 2 28 6" xfId="33244"/>
    <cellStyle name="Comma 2 29" xfId="1218"/>
    <cellStyle name="Comma 2 29 2" xfId="2730"/>
    <cellStyle name="Comma 2 29 2 2" xfId="29638"/>
    <cellStyle name="Comma 2 29 3" xfId="30367"/>
    <cellStyle name="Comma 2 29 4" xfId="31816"/>
    <cellStyle name="Comma 2 29 5" xfId="32026"/>
    <cellStyle name="Comma 2 29 6" xfId="32893"/>
    <cellStyle name="Comma 2 3" xfId="81"/>
    <cellStyle name="Comma 2 3 10" xfId="5508"/>
    <cellStyle name="Comma 2 3 11" xfId="5646"/>
    <cellStyle name="Comma 2 3 12" xfId="5886"/>
    <cellStyle name="Comma 2 3 13" xfId="6128"/>
    <cellStyle name="Comma 2 3 14" xfId="6366"/>
    <cellStyle name="Comma 2 3 15" xfId="6605"/>
    <cellStyle name="Comma 2 3 16" xfId="6841"/>
    <cellStyle name="Comma 2 3 17" xfId="7082"/>
    <cellStyle name="Comma 2 3 18" xfId="7312"/>
    <cellStyle name="Comma 2 3 19" xfId="7638"/>
    <cellStyle name="Comma 2 3 2" xfId="251"/>
    <cellStyle name="Comma 2 3 2 10" xfId="14258"/>
    <cellStyle name="Comma 2 3 2 11" xfId="14880"/>
    <cellStyle name="Comma 2 3 2 12" xfId="15339"/>
    <cellStyle name="Comma 2 3 2 13" xfId="15880"/>
    <cellStyle name="Comma 2 3 2 14" xfId="16420"/>
    <cellStyle name="Comma 2 3 2 15" xfId="16961"/>
    <cellStyle name="Comma 2 3 2 16" xfId="17502"/>
    <cellStyle name="Comma 2 3 2 17" xfId="18043"/>
    <cellStyle name="Comma 2 3 2 18" xfId="18582"/>
    <cellStyle name="Comma 2 3 2 19" xfId="19121"/>
    <cellStyle name="Comma 2 3 2 2" xfId="10063"/>
    <cellStyle name="Comma 2 3 2 2 2" xfId="38085"/>
    <cellStyle name="Comma 2 3 2 20" xfId="19659"/>
    <cellStyle name="Comma 2 3 2 21" xfId="20189"/>
    <cellStyle name="Comma 2 3 2 22" xfId="20779"/>
    <cellStyle name="Comma 2 3 2 23" xfId="21175"/>
    <cellStyle name="Comma 2 3 2 24" xfId="21910"/>
    <cellStyle name="Comma 2 3 2 25" xfId="22307"/>
    <cellStyle name="Comma 2 3 2 26" xfId="23380"/>
    <cellStyle name="Comma 2 3 2 27" xfId="23914"/>
    <cellStyle name="Comma 2 3 2 28" xfId="24448"/>
    <cellStyle name="Comma 2 3 2 29" xfId="24960"/>
    <cellStyle name="Comma 2 3 2 3" xfId="10745"/>
    <cellStyle name="Comma 2 3 2 3 2" xfId="37750"/>
    <cellStyle name="Comma 2 3 2 30" xfId="25436"/>
    <cellStyle name="Comma 2 3 2 31" xfId="25730"/>
    <cellStyle name="Comma 2 3 2 32" xfId="26626"/>
    <cellStyle name="Comma 2 3 2 33" xfId="27159"/>
    <cellStyle name="Comma 2 3 2 34" xfId="27680"/>
    <cellStyle name="Comma 2 3 2 35" xfId="28146"/>
    <cellStyle name="Comma 2 3 2 36" xfId="28538"/>
    <cellStyle name="Comma 2 3 2 37" xfId="28921"/>
    <cellStyle name="Comma 2 3 2 38" xfId="29010"/>
    <cellStyle name="Comma 2 3 2 39" xfId="31027"/>
    <cellStyle name="Comma 2 3 2 4" xfId="11049"/>
    <cellStyle name="Comma 2 3 2 40" xfId="31514"/>
    <cellStyle name="Comma 2 3 2 41" xfId="31764"/>
    <cellStyle name="Comma 2 3 2 5" xfId="11574"/>
    <cellStyle name="Comma 2 3 2 6" xfId="12101"/>
    <cellStyle name="Comma 2 3 2 7" xfId="12731"/>
    <cellStyle name="Comma 2 3 2 8" xfId="13175"/>
    <cellStyle name="Comma 2 3 2 9" xfId="13715"/>
    <cellStyle name="Comma 2 3 20" xfId="7773"/>
    <cellStyle name="Comma 2 3 21" xfId="7150"/>
    <cellStyle name="Comma 2 3 22" xfId="8248"/>
    <cellStyle name="Comma 2 3 23" xfId="8477"/>
    <cellStyle name="Comma 2 3 24" xfId="8698"/>
    <cellStyle name="Comma 2 3 25" xfId="8907"/>
    <cellStyle name="Comma 2 3 26" xfId="9107"/>
    <cellStyle name="Comma 2 3 27" xfId="9305"/>
    <cellStyle name="Comma 2 3 28" xfId="9474"/>
    <cellStyle name="Comma 2 3 29" xfId="9673"/>
    <cellStyle name="Comma 2 3 3" xfId="1327"/>
    <cellStyle name="Comma 2 3 3 2" xfId="29717"/>
    <cellStyle name="Comma 2 3 3 2 2" xfId="38162"/>
    <cellStyle name="Comma 2 3 3 3" xfId="30438"/>
    <cellStyle name="Comma 2 3 3 3 2" xfId="37751"/>
    <cellStyle name="Comma 2 3 3 4" xfId="31916"/>
    <cellStyle name="Comma 2 3 3 5" xfId="32784"/>
    <cellStyle name="Comma 2 3 3 6" xfId="33489"/>
    <cellStyle name="Comma 2 3 30" xfId="9753"/>
    <cellStyle name="Comma 2 3 31" xfId="9915"/>
    <cellStyle name="Comma 2 3 32" xfId="10375"/>
    <cellStyle name="Comma 2 3 33" xfId="11392"/>
    <cellStyle name="Comma 2 3 34" xfId="11921"/>
    <cellStyle name="Comma 2 3 35" xfId="12449"/>
    <cellStyle name="Comma 2 3 36" xfId="12922"/>
    <cellStyle name="Comma 2 3 37" xfId="13533"/>
    <cellStyle name="Comma 2 3 38" xfId="14075"/>
    <cellStyle name="Comma 2 3 39" xfId="14615"/>
    <cellStyle name="Comma 2 3 4" xfId="2390"/>
    <cellStyle name="Comma 2 3 4 2" xfId="4170"/>
    <cellStyle name="Comma 2 3 4 3" xfId="34207"/>
    <cellStyle name="Comma 2 3 4 4" xfId="37689"/>
    <cellStyle name="Comma 2 3 40" xfId="15038"/>
    <cellStyle name="Comma 2 3 41" xfId="15698"/>
    <cellStyle name="Comma 2 3 42" xfId="16239"/>
    <cellStyle name="Comma 2 3 43" xfId="16779"/>
    <cellStyle name="Comma 2 3 44" xfId="17320"/>
    <cellStyle name="Comma 2 3 45" xfId="17861"/>
    <cellStyle name="Comma 2 3 46" xfId="18402"/>
    <cellStyle name="Comma 2 3 47" xfId="18939"/>
    <cellStyle name="Comma 2 3 48" xfId="19478"/>
    <cellStyle name="Comma 2 3 49" xfId="20012"/>
    <cellStyle name="Comma 2 3 5" xfId="4248"/>
    <cellStyle name="Comma 2 3 5 2" xfId="37749"/>
    <cellStyle name="Comma 2 3 50" xfId="20529"/>
    <cellStyle name="Comma 2 3 51" xfId="20921"/>
    <cellStyle name="Comma 2 3 52" xfId="21422"/>
    <cellStyle name="Comma 2 3 53" xfId="21746"/>
    <cellStyle name="Comma 2 3 54" xfId="21815"/>
    <cellStyle name="Comma 2 3 55" xfId="23299"/>
    <cellStyle name="Comma 2 3 56" xfId="23834"/>
    <cellStyle name="Comma 2 3 57" xfId="24368"/>
    <cellStyle name="Comma 2 3 58" xfId="24883"/>
    <cellStyle name="Comma 2 3 59" xfId="25359"/>
    <cellStyle name="Comma 2 3 6" xfId="4453"/>
    <cellStyle name="Comma 2 3 60" xfId="25268"/>
    <cellStyle name="Comma 2 3 61" xfId="26544"/>
    <cellStyle name="Comma 2 3 62" xfId="27077"/>
    <cellStyle name="Comma 2 3 63" xfId="27426"/>
    <cellStyle name="Comma 2 3 64" xfId="28071"/>
    <cellStyle name="Comma 2 3 65" xfId="28471"/>
    <cellStyle name="Comma 2 3 66" xfId="28773"/>
    <cellStyle name="Comma 2 3 67" xfId="29045"/>
    <cellStyle name="Comma 2 3 68" xfId="30870"/>
    <cellStyle name="Comma 2 3 69" xfId="31841"/>
    <cellStyle name="Comma 2 3 7" xfId="4687"/>
    <cellStyle name="Comma 2 3 70" xfId="33000"/>
    <cellStyle name="Comma 2 3 71" xfId="34177"/>
    <cellStyle name="Comma 2 3 72" xfId="34274"/>
    <cellStyle name="Comma 2 3 73" xfId="34188"/>
    <cellStyle name="Comma 2 3 74" xfId="34161"/>
    <cellStyle name="Comma 2 3 75" xfId="34174"/>
    <cellStyle name="Comma 2 3 76" xfId="36804"/>
    <cellStyle name="Comma 2 3 77" xfId="37160"/>
    <cellStyle name="Comma 2 3 78" xfId="37070"/>
    <cellStyle name="Comma 2 3 79" xfId="37195"/>
    <cellStyle name="Comma 2 3 8" xfId="4929"/>
    <cellStyle name="Comma 2 3 80" xfId="37077"/>
    <cellStyle name="Comma 2 3 81" xfId="37320"/>
    <cellStyle name="Comma 2 3 82" xfId="37096"/>
    <cellStyle name="Comma 2 3 83" xfId="37324"/>
    <cellStyle name="Comma 2 3 84" xfId="37209"/>
    <cellStyle name="Comma 2 3 85" xfId="37328"/>
    <cellStyle name="Comma 2 3 9" xfId="5166"/>
    <cellStyle name="Comma 2 30" xfId="1220"/>
    <cellStyle name="Comma 2 30 2" xfId="2573"/>
    <cellStyle name="Comma 2 30 2 2" xfId="29640"/>
    <cellStyle name="Comma 2 30 3" xfId="30369"/>
    <cellStyle name="Comma 2 30 4" xfId="31818"/>
    <cellStyle name="Comma 2 30 5" xfId="32448"/>
    <cellStyle name="Comma 2 30 6" xfId="33236"/>
    <cellStyle name="Comma 2 31" xfId="1222"/>
    <cellStyle name="Comma 2 31 2" xfId="2822"/>
    <cellStyle name="Comma 2 31 2 2" xfId="29642"/>
    <cellStyle name="Comma 2 31 3" xfId="30371"/>
    <cellStyle name="Comma 2 31 4" xfId="31820"/>
    <cellStyle name="Comma 2 31 5" xfId="31555"/>
    <cellStyle name="Comma 2 31 6" xfId="33246"/>
    <cellStyle name="Comma 2 32" xfId="1224"/>
    <cellStyle name="Comma 2 32 2" xfId="3216"/>
    <cellStyle name="Comma 2 32 2 2" xfId="29644"/>
    <cellStyle name="Comma 2 32 3" xfId="30373"/>
    <cellStyle name="Comma 2 32 4" xfId="31822"/>
    <cellStyle name="Comma 2 32 5" xfId="32447"/>
    <cellStyle name="Comma 2 32 6" xfId="32891"/>
    <cellStyle name="Comma 2 33" xfId="1226"/>
    <cellStyle name="Comma 2 33 2" xfId="2979"/>
    <cellStyle name="Comma 2 33 2 2" xfId="29646"/>
    <cellStyle name="Comma 2 33 3" xfId="30375"/>
    <cellStyle name="Comma 2 33 4" xfId="31824"/>
    <cellStyle name="Comma 2 33 5" xfId="32480"/>
    <cellStyle name="Comma 2 33 6" xfId="33234"/>
    <cellStyle name="Comma 2 34" xfId="1228"/>
    <cellStyle name="Comma 2 34 2" xfId="4052"/>
    <cellStyle name="Comma 2 34 2 2" xfId="29648"/>
    <cellStyle name="Comma 2 34 3" xfId="30377"/>
    <cellStyle name="Comma 2 34 4" xfId="31826"/>
    <cellStyle name="Comma 2 34 5" xfId="32023"/>
    <cellStyle name="Comma 2 34 6" xfId="30820"/>
    <cellStyle name="Comma 2 35" xfId="1230"/>
    <cellStyle name="Comma 2 35 2" xfId="4118"/>
    <cellStyle name="Comma 2 35 2 2" xfId="29650"/>
    <cellStyle name="Comma 2 35 3" xfId="30379"/>
    <cellStyle name="Comma 2 35 4" xfId="31828"/>
    <cellStyle name="Comma 2 35 5" xfId="32445"/>
    <cellStyle name="Comma 2 35 6" xfId="33233"/>
    <cellStyle name="Comma 2 36" xfId="1238"/>
    <cellStyle name="Comma 2 36 2" xfId="3372"/>
    <cellStyle name="Comma 2 36 2 2" xfId="29655"/>
    <cellStyle name="Comma 2 36 3" xfId="30384"/>
    <cellStyle name="Comma 2 36 4" xfId="31836"/>
    <cellStyle name="Comma 2 36 5" xfId="32021"/>
    <cellStyle name="Comma 2 36 6" xfId="33264"/>
    <cellStyle name="Comma 2 37" xfId="1283"/>
    <cellStyle name="Comma 2 37 2" xfId="3288"/>
    <cellStyle name="Comma 2 37 2 2" xfId="29688"/>
    <cellStyle name="Comma 2 37 3" xfId="30410"/>
    <cellStyle name="Comma 2 37 4" xfId="31879"/>
    <cellStyle name="Comma 2 37 5" xfId="32544"/>
    <cellStyle name="Comma 2 37 6" xfId="33300"/>
    <cellStyle name="Comma 2 38" xfId="1374"/>
    <cellStyle name="Comma 2 38 2" xfId="3402"/>
    <cellStyle name="Comma 2 38 2 2" xfId="29761"/>
    <cellStyle name="Comma 2 38 3" xfId="30480"/>
    <cellStyle name="Comma 2 38 4" xfId="31963"/>
    <cellStyle name="Comma 2 38 5" xfId="32830"/>
    <cellStyle name="Comma 2 38 6" xfId="33532"/>
    <cellStyle name="Comma 2 39" xfId="1487"/>
    <cellStyle name="Comma 2 39 2" xfId="4866"/>
    <cellStyle name="Comma 2 39 2 2" xfId="29813"/>
    <cellStyle name="Comma 2 39 3" xfId="30532"/>
    <cellStyle name="Comma 2 39 4" xfId="32056"/>
    <cellStyle name="Comma 2 39 5" xfId="32911"/>
    <cellStyle name="Comma 2 39 6" xfId="33584"/>
    <cellStyle name="Comma 2 4" xfId="188"/>
    <cellStyle name="Comma 2 4 10" xfId="3958"/>
    <cellStyle name="Comma 2 4 11" xfId="4495"/>
    <cellStyle name="Comma 2 4 12" xfId="5538"/>
    <cellStyle name="Comma 2 4 13" xfId="5778"/>
    <cellStyle name="Comma 2 4 14" xfId="6020"/>
    <cellStyle name="Comma 2 4 15" xfId="6260"/>
    <cellStyle name="Comma 2 4 16" xfId="6497"/>
    <cellStyle name="Comma 2 4 17" xfId="6735"/>
    <cellStyle name="Comma 2 4 18" xfId="6974"/>
    <cellStyle name="Comma 2 4 19" xfId="5424"/>
    <cellStyle name="Comma 2 4 2" xfId="272"/>
    <cellStyle name="Comma 2 4 2 10" xfId="14434"/>
    <cellStyle name="Comma 2 4 2 11" xfId="13378"/>
    <cellStyle name="Comma 2 4 2 12" xfId="15516"/>
    <cellStyle name="Comma 2 4 2 13" xfId="16057"/>
    <cellStyle name="Comma 2 4 2 14" xfId="16597"/>
    <cellStyle name="Comma 2 4 2 15" xfId="17138"/>
    <cellStyle name="Comma 2 4 2 16" xfId="17679"/>
    <cellStyle name="Comma 2 4 2 17" xfId="18220"/>
    <cellStyle name="Comma 2 4 2 18" xfId="18758"/>
    <cellStyle name="Comma 2 4 2 19" xfId="19297"/>
    <cellStyle name="Comma 2 4 2 2" xfId="10084"/>
    <cellStyle name="Comma 2 4 2 2 2" xfId="38106"/>
    <cellStyle name="Comma 2 4 2 20" xfId="19835"/>
    <cellStyle name="Comma 2 4 2 21" xfId="20359"/>
    <cellStyle name="Comma 2 4 2 22" xfId="19323"/>
    <cellStyle name="Comma 2 4 2 23" xfId="21304"/>
    <cellStyle name="Comma 2 4 2 24" xfId="21931"/>
    <cellStyle name="Comma 2 4 2 25" xfId="22766"/>
    <cellStyle name="Comma 2 4 2 26" xfId="23014"/>
    <cellStyle name="Comma 2 4 2 27" xfId="23552"/>
    <cellStyle name="Comma 2 4 2 28" xfId="24086"/>
    <cellStyle name="Comma 2 4 2 29" xfId="24619"/>
    <cellStyle name="Comma 2 4 2 3" xfId="10553"/>
    <cellStyle name="Comma 2 4 2 3 2" xfId="37753"/>
    <cellStyle name="Comma 2 4 2 30" xfId="25120"/>
    <cellStyle name="Comma 2 4 2 31" xfId="24517"/>
    <cellStyle name="Comma 2 4 2 32" xfId="26263"/>
    <cellStyle name="Comma 2 4 2 33" xfId="26798"/>
    <cellStyle name="Comma 2 4 2 34" xfId="27328"/>
    <cellStyle name="Comma 2 4 2 35" xfId="27831"/>
    <cellStyle name="Comma 2 4 2 36" xfId="28285"/>
    <cellStyle name="Comma 2 4 2 37" xfId="28942"/>
    <cellStyle name="Comma 2 4 2 38" xfId="29167"/>
    <cellStyle name="Comma 2 4 2 39" xfId="31048"/>
    <cellStyle name="Comma 2 4 2 4" xfId="11210"/>
    <cellStyle name="Comma 2 4 2 40" xfId="31439"/>
    <cellStyle name="Comma 2 4 2 41" xfId="32513"/>
    <cellStyle name="Comma 2 4 2 5" xfId="11738"/>
    <cellStyle name="Comma 2 4 2 6" xfId="12267"/>
    <cellStyle name="Comma 2 4 2 7" xfId="11742"/>
    <cellStyle name="Comma 2 4 2 8" xfId="13352"/>
    <cellStyle name="Comma 2 4 2 9" xfId="13893"/>
    <cellStyle name="Comma 2 4 20" xfId="6648"/>
    <cellStyle name="Comma 2 4 21" xfId="7938"/>
    <cellStyle name="Comma 2 4 22" xfId="7771"/>
    <cellStyle name="Comma 2 4 23" xfId="6661"/>
    <cellStyle name="Comma 2 4 24" xfId="8373"/>
    <cellStyle name="Comma 2 4 25" xfId="8597"/>
    <cellStyle name="Comma 2 4 26" xfId="8808"/>
    <cellStyle name="Comma 2 4 27" xfId="9014"/>
    <cellStyle name="Comma 2 4 28" xfId="9212"/>
    <cellStyle name="Comma 2 4 29" xfId="7578"/>
    <cellStyle name="Comma 2 4 3" xfId="1348"/>
    <cellStyle name="Comma 2 4 3 2" xfId="29738"/>
    <cellStyle name="Comma 2 4 3 2 2" xfId="38183"/>
    <cellStyle name="Comma 2 4 3 3" xfId="30459"/>
    <cellStyle name="Comma 2 4 3 3 2" xfId="37754"/>
    <cellStyle name="Comma 2 4 3 4" xfId="31937"/>
    <cellStyle name="Comma 2 4 3 5" xfId="32805"/>
    <cellStyle name="Comma 2 4 3 6" xfId="33510"/>
    <cellStyle name="Comma 2 4 30" xfId="8942"/>
    <cellStyle name="Comma 2 4 31" xfId="10011"/>
    <cellStyle name="Comma 2 4 32" xfId="10584"/>
    <cellStyle name="Comma 2 4 33" xfId="11387"/>
    <cellStyle name="Comma 2 4 34" xfId="11916"/>
    <cellStyle name="Comma 2 4 35" xfId="12444"/>
    <cellStyle name="Comma 2 4 36" xfId="12806"/>
    <cellStyle name="Comma 2 4 37" xfId="13528"/>
    <cellStyle name="Comma 2 4 38" xfId="14070"/>
    <cellStyle name="Comma 2 4 39" xfId="14610"/>
    <cellStyle name="Comma 2 4 4" xfId="2378"/>
    <cellStyle name="Comma 2 4 4 2" xfId="4015"/>
    <cellStyle name="Comma 2 4 4 3" xfId="34223"/>
    <cellStyle name="Comma 2 4 4 4" xfId="37705"/>
    <cellStyle name="Comma 2 4 40" xfId="15083"/>
    <cellStyle name="Comma 2 4 41" xfId="15693"/>
    <cellStyle name="Comma 2 4 42" xfId="16234"/>
    <cellStyle name="Comma 2 4 43" xfId="16774"/>
    <cellStyle name="Comma 2 4 44" xfId="17315"/>
    <cellStyle name="Comma 2 4 45" xfId="17856"/>
    <cellStyle name="Comma 2 4 46" xfId="18397"/>
    <cellStyle name="Comma 2 4 47" xfId="18934"/>
    <cellStyle name="Comma 2 4 48" xfId="19473"/>
    <cellStyle name="Comma 2 4 49" xfId="20007"/>
    <cellStyle name="Comma 2 4 5" xfId="3970"/>
    <cellStyle name="Comma 2 4 5 2" xfId="37752"/>
    <cellStyle name="Comma 2 4 50" xfId="20524"/>
    <cellStyle name="Comma 2 4 51" xfId="20957"/>
    <cellStyle name="Comma 2 4 52" xfId="21417"/>
    <cellStyle name="Comma 2 4 53" xfId="21847"/>
    <cellStyle name="Comma 2 4 54" xfId="22410"/>
    <cellStyle name="Comma 2 4 55" xfId="23405"/>
    <cellStyle name="Comma 2 4 56" xfId="23938"/>
    <cellStyle name="Comma 2 4 57" xfId="24472"/>
    <cellStyle name="Comma 2 4 58" xfId="24981"/>
    <cellStyle name="Comma 2 4 59" xfId="25458"/>
    <cellStyle name="Comma 2 4 6" xfId="3303"/>
    <cellStyle name="Comma 2 4 60" xfId="25453"/>
    <cellStyle name="Comma 2 4 61" xfId="26651"/>
    <cellStyle name="Comma 2 4 62" xfId="27182"/>
    <cellStyle name="Comma 2 4 63" xfId="27667"/>
    <cellStyle name="Comma 2 4 64" xfId="28165"/>
    <cellStyle name="Comma 2 4 65" xfId="28552"/>
    <cellStyle name="Comma 2 4 66" xfId="28858"/>
    <cellStyle name="Comma 2 4 67" xfId="29316"/>
    <cellStyle name="Comma 2 4 68" xfId="30964"/>
    <cellStyle name="Comma 2 4 69" xfId="31430"/>
    <cellStyle name="Comma 2 4 7" xfId="3918"/>
    <cellStyle name="Comma 2 4 70" xfId="32687"/>
    <cellStyle name="Comma 2 4 8" xfId="4583"/>
    <cellStyle name="Comma 2 4 9" xfId="4820"/>
    <cellStyle name="Comma 2 40" xfId="1606"/>
    <cellStyle name="Comma 2 40 2" xfId="3780"/>
    <cellStyle name="Comma 2 40 2 2" xfId="29867"/>
    <cellStyle name="Comma 2 40 3" xfId="30565"/>
    <cellStyle name="Comma 2 40 4" xfId="32148"/>
    <cellStyle name="Comma 2 40 5" xfId="32972"/>
    <cellStyle name="Comma 2 40 6" xfId="33620"/>
    <cellStyle name="Comma 2 41" xfId="1602"/>
    <cellStyle name="Comma 2 41 2" xfId="5135"/>
    <cellStyle name="Comma 2 41 2 2" xfId="29864"/>
    <cellStyle name="Comma 2 41 3" xfId="30562"/>
    <cellStyle name="Comma 2 41 4" xfId="32144"/>
    <cellStyle name="Comma 2 41 5" xfId="32969"/>
    <cellStyle name="Comma 2 41 6" xfId="33617"/>
    <cellStyle name="Comma 2 42" xfId="1609"/>
    <cellStyle name="Comma 2 42 2" xfId="4569"/>
    <cellStyle name="Comma 2 42 2 2" xfId="29869"/>
    <cellStyle name="Comma 2 42 3" xfId="30567"/>
    <cellStyle name="Comma 2 42 4" xfId="32150"/>
    <cellStyle name="Comma 2 42 5" xfId="32974"/>
    <cellStyle name="Comma 2 42 6" xfId="33622"/>
    <cellStyle name="Comma 2 43" xfId="1599"/>
    <cellStyle name="Comma 2 43 2" xfId="5276"/>
    <cellStyle name="Comma 2 43 2 2" xfId="29862"/>
    <cellStyle name="Comma 2 43 3" xfId="30560"/>
    <cellStyle name="Comma 2 43 4" xfId="32142"/>
    <cellStyle name="Comma 2 43 5" xfId="32967"/>
    <cellStyle name="Comma 2 43 6" xfId="33615"/>
    <cellStyle name="Comma 2 44" xfId="1612"/>
    <cellStyle name="Comma 2 44 2" xfId="5016"/>
    <cellStyle name="Comma 2 44 2 2" xfId="29871"/>
    <cellStyle name="Comma 2 44 3" xfId="30569"/>
    <cellStyle name="Comma 2 44 4" xfId="32153"/>
    <cellStyle name="Comma 2 44 5" xfId="32976"/>
    <cellStyle name="Comma 2 44 6" xfId="33624"/>
    <cellStyle name="Comma 2 45" xfId="1596"/>
    <cellStyle name="Comma 2 45 2" xfId="5382"/>
    <cellStyle name="Comma 2 45 2 2" xfId="29860"/>
    <cellStyle name="Comma 2 45 3" xfId="30558"/>
    <cellStyle name="Comma 2 45 4" xfId="32140"/>
    <cellStyle name="Comma 2 45 5" xfId="32965"/>
    <cellStyle name="Comma 2 45 6" xfId="33613"/>
    <cellStyle name="Comma 2 46" xfId="1615"/>
    <cellStyle name="Comma 2 46 2" xfId="4217"/>
    <cellStyle name="Comma 2 46 2 2" xfId="29873"/>
    <cellStyle name="Comma 2 46 3" xfId="30571"/>
    <cellStyle name="Comma 2 46 4" xfId="32156"/>
    <cellStyle name="Comma 2 46 5" xfId="32978"/>
    <cellStyle name="Comma 2 46 6" xfId="33626"/>
    <cellStyle name="Comma 2 47" xfId="1593"/>
    <cellStyle name="Comma 2 47 2" xfId="2826"/>
    <cellStyle name="Comma 2 47 2 2" xfId="29858"/>
    <cellStyle name="Comma 2 47 3" xfId="30556"/>
    <cellStyle name="Comma 2 47 4" xfId="32137"/>
    <cellStyle name="Comma 2 47 5" xfId="32963"/>
    <cellStyle name="Comma 2 47 6" xfId="33611"/>
    <cellStyle name="Comma 2 48" xfId="1618"/>
    <cellStyle name="Comma 2 48 2" xfId="7019"/>
    <cellStyle name="Comma 2 48 2 2" xfId="29875"/>
    <cellStyle name="Comma 2 48 3" xfId="30573"/>
    <cellStyle name="Comma 2 48 4" xfId="32158"/>
    <cellStyle name="Comma 2 48 5" xfId="32980"/>
    <cellStyle name="Comma 2 48 6" xfId="33628"/>
    <cellStyle name="Comma 2 49" xfId="1590"/>
    <cellStyle name="Comma 2 49 2" xfId="6003"/>
    <cellStyle name="Comma 2 49 2 2" xfId="29856"/>
    <cellStyle name="Comma 2 49 3" xfId="30554"/>
    <cellStyle name="Comma 2 49 4" xfId="32134"/>
    <cellStyle name="Comma 2 49 5" xfId="32961"/>
    <cellStyle name="Comma 2 49 6" xfId="33609"/>
    <cellStyle name="Comma 2 5" xfId="209"/>
    <cellStyle name="Comma 2 5 10" xfId="5455"/>
    <cellStyle name="Comma 2 5 11" xfId="5730"/>
    <cellStyle name="Comma 2 5 12" xfId="5971"/>
    <cellStyle name="Comma 2 5 13" xfId="6211"/>
    <cellStyle name="Comma 2 5 14" xfId="6448"/>
    <cellStyle name="Comma 2 5 15" xfId="6687"/>
    <cellStyle name="Comma 2 5 16" xfId="6928"/>
    <cellStyle name="Comma 2 5 17" xfId="7160"/>
    <cellStyle name="Comma 2 5 18" xfId="7391"/>
    <cellStyle name="Comma 2 5 19" xfId="7586"/>
    <cellStyle name="Comma 2 5 2" xfId="293"/>
    <cellStyle name="Comma 2 5 2 10" xfId="13285"/>
    <cellStyle name="Comma 2 5 2 11" xfId="14143"/>
    <cellStyle name="Comma 2 5 2 12" xfId="15022"/>
    <cellStyle name="Comma 2 5 2 13" xfId="14919"/>
    <cellStyle name="Comma 2 5 2 14" xfId="15449"/>
    <cellStyle name="Comma 2 5 2 15" xfId="15990"/>
    <cellStyle name="Comma 2 5 2 16" xfId="16530"/>
    <cellStyle name="Comma 2 5 2 17" xfId="17071"/>
    <cellStyle name="Comma 2 5 2 18" xfId="17612"/>
    <cellStyle name="Comma 2 5 2 19" xfId="18153"/>
    <cellStyle name="Comma 2 5 2 2" xfId="10105"/>
    <cellStyle name="Comma 2 5 2 2 2" xfId="38127"/>
    <cellStyle name="Comma 2 5 2 20" xfId="18691"/>
    <cellStyle name="Comma 2 5 2 21" xfId="19231"/>
    <cellStyle name="Comma 2 5 2 22" xfId="20078"/>
    <cellStyle name="Comma 2 5 2 23" xfId="20905"/>
    <cellStyle name="Comma 2 5 2 24" xfId="21952"/>
    <cellStyle name="Comma 2 5 2 25" xfId="21974"/>
    <cellStyle name="Comma 2 5 2 26" xfId="22616"/>
    <cellStyle name="Comma 2 5 2 27" xfId="22327"/>
    <cellStyle name="Comma 2 5 2 28" xfId="22833"/>
    <cellStyle name="Comma 2 5 2 29" xfId="23375"/>
    <cellStyle name="Comma 2 5 2 3" xfId="10767"/>
    <cellStyle name="Comma 2 5 2 3 2" xfId="37756"/>
    <cellStyle name="Comma 2 5 2 30" xfId="23909"/>
    <cellStyle name="Comma 2 5 2 31" xfId="23977"/>
    <cellStyle name="Comma 2 5 2 32" xfId="25914"/>
    <cellStyle name="Comma 2 5 2 33" xfId="25278"/>
    <cellStyle name="Comma 2 5 2 34" xfId="26301"/>
    <cellStyle name="Comma 2 5 2 35" xfId="26307"/>
    <cellStyle name="Comma 2 5 2 36" xfId="26933"/>
    <cellStyle name="Comma 2 5 2 37" xfId="28963"/>
    <cellStyle name="Comma 2 5 2 38" xfId="29914"/>
    <cellStyle name="Comma 2 5 2 39" xfId="31069"/>
    <cellStyle name="Comma 2 5 2 4" xfId="10574"/>
    <cellStyle name="Comma 2 5 2 40" xfId="32755"/>
    <cellStyle name="Comma 2 5 2 41" xfId="32661"/>
    <cellStyle name="Comma 2 5 2 5" xfId="9940"/>
    <cellStyle name="Comma 2 5 2 6" xfId="11157"/>
    <cellStyle name="Comma 2 5 2 7" xfId="11672"/>
    <cellStyle name="Comma 2 5 2 8" xfId="12911"/>
    <cellStyle name="Comma 2 5 2 9" xfId="12743"/>
    <cellStyle name="Comma 2 5 20" xfId="7857"/>
    <cellStyle name="Comma 2 5 21" xfId="7413"/>
    <cellStyle name="Comma 2 5 22" xfId="8327"/>
    <cellStyle name="Comma 2 5 23" xfId="8553"/>
    <cellStyle name="Comma 2 5 24" xfId="8767"/>
    <cellStyle name="Comma 2 5 25" xfId="8975"/>
    <cellStyle name="Comma 2 5 26" xfId="9171"/>
    <cellStyle name="Comma 2 5 27" xfId="9360"/>
    <cellStyle name="Comma 2 5 28" xfId="9527"/>
    <cellStyle name="Comma 2 5 29" xfId="9644"/>
    <cellStyle name="Comma 2 5 3" xfId="2387"/>
    <cellStyle name="Comma 2 5 3 2" xfId="3297"/>
    <cellStyle name="Comma 2 5 3 3" xfId="34240"/>
    <cellStyle name="Comma 2 5 3 4" xfId="37721"/>
    <cellStyle name="Comma 2 5 30" xfId="9772"/>
    <cellStyle name="Comma 2 5 31" xfId="10021"/>
    <cellStyle name="Comma 2 5 32" xfId="9927"/>
    <cellStyle name="Comma 2 5 33" xfId="10775"/>
    <cellStyle name="Comma 2 5 34" xfId="11372"/>
    <cellStyle name="Comma 2 5 35" xfId="11901"/>
    <cellStyle name="Comma 2 5 36" xfId="11654"/>
    <cellStyle name="Comma 2 5 37" xfId="12973"/>
    <cellStyle name="Comma 2 5 38" xfId="13514"/>
    <cellStyle name="Comma 2 5 39" xfId="14055"/>
    <cellStyle name="Comma 2 5 4" xfId="4184"/>
    <cellStyle name="Comma 2 5 4 2" xfId="37755"/>
    <cellStyle name="Comma 2 5 40" xfId="14262"/>
    <cellStyle name="Comma 2 5 41" xfId="14965"/>
    <cellStyle name="Comma 2 5 42" xfId="15678"/>
    <cellStyle name="Comma 2 5 43" xfId="16219"/>
    <cellStyle name="Comma 2 5 44" xfId="16759"/>
    <cellStyle name="Comma 2 5 45" xfId="17300"/>
    <cellStyle name="Comma 2 5 46" xfId="17841"/>
    <cellStyle name="Comma 2 5 47" xfId="18382"/>
    <cellStyle name="Comma 2 5 48" xfId="18919"/>
    <cellStyle name="Comma 2 5 49" xfId="19459"/>
    <cellStyle name="Comma 2 5 5" xfId="3147"/>
    <cellStyle name="Comma 2 5 50" xfId="19992"/>
    <cellStyle name="Comma 2 5 51" xfId="20193"/>
    <cellStyle name="Comma 2 5 52" xfId="20857"/>
    <cellStyle name="Comma 2 5 53" xfId="21868"/>
    <cellStyle name="Comma 2 5 54" xfId="22652"/>
    <cellStyle name="Comma 2 5 55" xfId="23102"/>
    <cellStyle name="Comma 2 5 56" xfId="23639"/>
    <cellStyle name="Comma 2 5 57" xfId="24172"/>
    <cellStyle name="Comma 2 5 58" xfId="24699"/>
    <cellStyle name="Comma 2 5 59" xfId="25196"/>
    <cellStyle name="Comma 2 5 6" xfId="4535"/>
    <cellStyle name="Comma 2 5 60" xfId="24711"/>
    <cellStyle name="Comma 2 5 61" xfId="26348"/>
    <cellStyle name="Comma 2 5 62" xfId="26885"/>
    <cellStyle name="Comma 2 5 63" xfId="27636"/>
    <cellStyle name="Comma 2 5 64" xfId="27904"/>
    <cellStyle name="Comma 2 5 65" xfId="28343"/>
    <cellStyle name="Comma 2 5 66" xfId="28879"/>
    <cellStyle name="Comma 2 5 67" xfId="28776"/>
    <cellStyle name="Comma 2 5 68" xfId="30985"/>
    <cellStyle name="Comma 2 5 69" xfId="30865"/>
    <cellStyle name="Comma 2 5 7" xfId="4771"/>
    <cellStyle name="Comma 2 5 70" xfId="33145"/>
    <cellStyle name="Comma 2 5 8" xfId="5013"/>
    <cellStyle name="Comma 2 5 9" xfId="5250"/>
    <cellStyle name="Comma 2 50" xfId="1621"/>
    <cellStyle name="Comma 2 50 2" xfId="7908"/>
    <cellStyle name="Comma 2 50 2 2" xfId="29877"/>
    <cellStyle name="Comma 2 50 3" xfId="30575"/>
    <cellStyle name="Comma 2 50 4" xfId="32160"/>
    <cellStyle name="Comma 2 50 5" xfId="32982"/>
    <cellStyle name="Comma 2 50 6" xfId="33630"/>
    <cellStyle name="Comma 2 51" xfId="1587"/>
    <cellStyle name="Comma 2 51 2" xfId="7796"/>
    <cellStyle name="Comma 2 51 2 2" xfId="29854"/>
    <cellStyle name="Comma 2 51 3" xfId="30552"/>
    <cellStyle name="Comma 2 51 4" xfId="32131"/>
    <cellStyle name="Comma 2 51 5" xfId="32959"/>
    <cellStyle name="Comma 2 51 6" xfId="33607"/>
    <cellStyle name="Comma 2 52" xfId="1624"/>
    <cellStyle name="Comma 2 52 2" xfId="7214"/>
    <cellStyle name="Comma 2 52 2 2" xfId="29879"/>
    <cellStyle name="Comma 2 52 3" xfId="30577"/>
    <cellStyle name="Comma 2 52 4" xfId="32162"/>
    <cellStyle name="Comma 2 52 5" xfId="32984"/>
    <cellStyle name="Comma 2 52 6" xfId="33632"/>
    <cellStyle name="Comma 2 53" xfId="1584"/>
    <cellStyle name="Comma 2 53 2" xfId="7095"/>
    <cellStyle name="Comma 2 53 2 2" xfId="29852"/>
    <cellStyle name="Comma 2 53 3" xfId="30550"/>
    <cellStyle name="Comma 2 53 4" xfId="32129"/>
    <cellStyle name="Comma 2 53 5" xfId="32957"/>
    <cellStyle name="Comma 2 53 6" xfId="33605"/>
    <cellStyle name="Comma 2 54" xfId="1627"/>
    <cellStyle name="Comma 2 54 2" xfId="6716"/>
    <cellStyle name="Comma 2 54 2 2" xfId="29881"/>
    <cellStyle name="Comma 2 54 3" xfId="30579"/>
    <cellStyle name="Comma 2 54 4" xfId="32164"/>
    <cellStyle name="Comma 2 54 5" xfId="32986"/>
    <cellStyle name="Comma 2 54 6" xfId="33634"/>
    <cellStyle name="Comma 2 55" xfId="1580"/>
    <cellStyle name="Comma 2 55 2" xfId="6555"/>
    <cellStyle name="Comma 2 55 2 2" xfId="29849"/>
    <cellStyle name="Comma 2 55 3" xfId="30547"/>
    <cellStyle name="Comma 2 55 4" xfId="32125"/>
    <cellStyle name="Comma 2 55 5" xfId="32954"/>
    <cellStyle name="Comma 2 55 6" xfId="33602"/>
    <cellStyle name="Comma 2 56" xfId="1631"/>
    <cellStyle name="Comma 2 56 2" xfId="7091"/>
    <cellStyle name="Comma 2 56 2 2" xfId="29883"/>
    <cellStyle name="Comma 2 56 3" xfId="30581"/>
    <cellStyle name="Comma 2 56 4" xfId="32167"/>
    <cellStyle name="Comma 2 56 5" xfId="32988"/>
    <cellStyle name="Comma 2 56 6" xfId="33636"/>
    <cellStyle name="Comma 2 57" xfId="1581"/>
    <cellStyle name="Comma 2 57 2" xfId="6376"/>
    <cellStyle name="Comma 2 57 2 2" xfId="29850"/>
    <cellStyle name="Comma 2 57 3" xfId="30548"/>
    <cellStyle name="Comma 2 57 4" xfId="32126"/>
    <cellStyle name="Comma 2 57 5" xfId="32955"/>
    <cellStyle name="Comma 2 57 6" xfId="33603"/>
    <cellStyle name="Comma 2 58" xfId="1634"/>
    <cellStyle name="Comma 2 58 2" xfId="9253"/>
    <cellStyle name="Comma 2 58 2 2" xfId="29885"/>
    <cellStyle name="Comma 2 58 3" xfId="30583"/>
    <cellStyle name="Comma 2 58 4" xfId="32169"/>
    <cellStyle name="Comma 2 58 5" xfId="32990"/>
    <cellStyle name="Comma 2 58 6" xfId="33638"/>
    <cellStyle name="Comma 2 59" xfId="1695"/>
    <cellStyle name="Comma 2 59 2" xfId="8358"/>
    <cellStyle name="Comma 2 59 2 2" xfId="29918"/>
    <cellStyle name="Comma 2 59 3" xfId="30598"/>
    <cellStyle name="Comma 2 59 4" xfId="32221"/>
    <cellStyle name="Comma 2 59 5" xfId="33032"/>
    <cellStyle name="Comma 2 59 6" xfId="33659"/>
    <cellStyle name="Comma 2 6" xfId="230"/>
    <cellStyle name="Comma 2 6 10" xfId="3169"/>
    <cellStyle name="Comma 2 6 11" xfId="4787"/>
    <cellStyle name="Comma 2 6 12" xfId="4703"/>
    <cellStyle name="Comma 2 6 13" xfId="5067"/>
    <cellStyle name="Comma 2 6 14" xfId="5151"/>
    <cellStyle name="Comma 2 6 15" xfId="5802"/>
    <cellStyle name="Comma 2 6 16" xfId="6044"/>
    <cellStyle name="Comma 2 6 17" xfId="6284"/>
    <cellStyle name="Comma 2 6 18" xfId="6520"/>
    <cellStyle name="Comma 2 6 19" xfId="6193"/>
    <cellStyle name="Comma 2 6 2" xfId="2377"/>
    <cellStyle name="Comma 2 6 2 2" xfId="2919"/>
    <cellStyle name="Comma 2 6 2 3" xfId="34255"/>
    <cellStyle name="Comma 2 6 2 4" xfId="37735"/>
    <cellStyle name="Comma 2 6 20" xfId="6943"/>
    <cellStyle name="Comma 2 6 21" xfId="7567"/>
    <cellStyle name="Comma 2 6 22" xfId="7475"/>
    <cellStyle name="Comma 2 6 23" xfId="7970"/>
    <cellStyle name="Comma 2 6 24" xfId="8169"/>
    <cellStyle name="Comma 2 6 25" xfId="8163"/>
    <cellStyle name="Comma 2 6 26" xfId="8396"/>
    <cellStyle name="Comma 2 6 27" xfId="8621"/>
    <cellStyle name="Comma 2 6 28" xfId="8830"/>
    <cellStyle name="Comma 2 6 29" xfId="8536"/>
    <cellStyle name="Comma 2 6 3" xfId="3317"/>
    <cellStyle name="Comma 2 6 3 2" xfId="37757"/>
    <cellStyle name="Comma 2 6 30" xfId="9184"/>
    <cellStyle name="Comma 2 6 31" xfId="10042"/>
    <cellStyle name="Comma 2 6 32" xfId="10721"/>
    <cellStyle name="Comma 2 6 33" xfId="9857"/>
    <cellStyle name="Comma 2 6 34" xfId="10975"/>
    <cellStyle name="Comma 2 6 35" xfId="11500"/>
    <cellStyle name="Comma 2 6 36" xfId="12459"/>
    <cellStyle name="Comma 2 6 37" xfId="10327"/>
    <cellStyle name="Comma 2 6 38" xfId="13101"/>
    <cellStyle name="Comma 2 6 39" xfId="13641"/>
    <cellStyle name="Comma 2 6 4" xfId="3690"/>
    <cellStyle name="Comma 2 6 40" xfId="14325"/>
    <cellStyle name="Comma 2 6 41" xfId="14425"/>
    <cellStyle name="Comma 2 6 42" xfId="15265"/>
    <cellStyle name="Comma 2 6 43" xfId="15806"/>
    <cellStyle name="Comma 2 6 44" xfId="16346"/>
    <cellStyle name="Comma 2 6 45" xfId="16887"/>
    <cellStyle name="Comma 2 6 46" xfId="17428"/>
    <cellStyle name="Comma 2 6 47" xfId="17969"/>
    <cellStyle name="Comma 2 6 48" xfId="18508"/>
    <cellStyle name="Comma 2 6 49" xfId="19047"/>
    <cellStyle name="Comma 2 6 5" xfId="3566"/>
    <cellStyle name="Comma 2 6 50" xfId="19586"/>
    <cellStyle name="Comma 2 6 51" xfId="20254"/>
    <cellStyle name="Comma 2 6 52" xfId="20350"/>
    <cellStyle name="Comma 2 6 53" xfId="21889"/>
    <cellStyle name="Comma 2 6 54" xfId="22544"/>
    <cellStyle name="Comma 2 6 55" xfId="22686"/>
    <cellStyle name="Comma 2 6 56" xfId="23059"/>
    <cellStyle name="Comma 2 6 57" xfId="23596"/>
    <cellStyle name="Comma 2 6 58" xfId="24130"/>
    <cellStyle name="Comma 2 6 59" xfId="24661"/>
    <cellStyle name="Comma 2 6 6" xfId="4047"/>
    <cellStyle name="Comma 2 6 60" xfId="24802"/>
    <cellStyle name="Comma 2 6 61" xfId="25937"/>
    <cellStyle name="Comma 2 6 62" xfId="26305"/>
    <cellStyle name="Comma 2 6 63" xfId="27197"/>
    <cellStyle name="Comma 2 6 64" xfId="27126"/>
    <cellStyle name="Comma 2 6 65" xfId="27868"/>
    <cellStyle name="Comma 2 6 66" xfId="28900"/>
    <cellStyle name="Comma 2 6 67" xfId="29483"/>
    <cellStyle name="Comma 2 6 68" xfId="31006"/>
    <cellStyle name="Comma 2 6 69" xfId="31790"/>
    <cellStyle name="Comma 2 6 7" xfId="3589"/>
    <cellStyle name="Comma 2 6 70" xfId="32938"/>
    <cellStyle name="Comma 2 6 8" xfId="3512"/>
    <cellStyle name="Comma 2 6 9" xfId="3341"/>
    <cellStyle name="Comma 2 60" xfId="1573"/>
    <cellStyle name="Comma 2 60 2" xfId="9861"/>
    <cellStyle name="Comma 2 60 2 2" xfId="29845"/>
    <cellStyle name="Comma 2 60 3" xfId="30543"/>
    <cellStyle name="Comma 2 60 4" xfId="32120"/>
    <cellStyle name="Comma 2 60 5" xfId="32950"/>
    <cellStyle name="Comma 2 60 6" xfId="33598"/>
    <cellStyle name="Comma 2 61" xfId="1724"/>
    <cellStyle name="Comma 2 61 2" xfId="10713"/>
    <cellStyle name="Comma 2 61 2 2" xfId="29936"/>
    <cellStyle name="Comma 2 61 3" xfId="30608"/>
    <cellStyle name="Comma 2 61 4" xfId="32246"/>
    <cellStyle name="Comma 2 61 5" xfId="33054"/>
    <cellStyle name="Comma 2 61 6" xfId="33671"/>
    <cellStyle name="Comma 2 62" xfId="1603"/>
    <cellStyle name="Comma 2 62 2" xfId="9879"/>
    <cellStyle name="Comma 2 62 2 2" xfId="29865"/>
    <cellStyle name="Comma 2 62 3" xfId="30563"/>
    <cellStyle name="Comma 2 62 4" xfId="32145"/>
    <cellStyle name="Comma 2 62 5" xfId="32970"/>
    <cellStyle name="Comma 2 62 6" xfId="33618"/>
    <cellStyle name="Comma 2 63" xfId="2360"/>
    <cellStyle name="Comma 2 63 2" xfId="10754"/>
    <cellStyle name="Comma 2 64" xfId="11262"/>
    <cellStyle name="Comma 2 65" xfId="11510"/>
    <cellStyle name="Comma 2 66" xfId="12295"/>
    <cellStyle name="Comma 2 67" xfId="12820"/>
    <cellStyle name="Comma 2 68" xfId="13404"/>
    <cellStyle name="Comma 2 69" xfId="14497"/>
    <cellStyle name="Comma 2 7" xfId="171"/>
    <cellStyle name="Comma 2 7 10" xfId="5237"/>
    <cellStyle name="Comma 2 7 11" xfId="3716"/>
    <cellStyle name="Comma 2 7 12" xfId="5341"/>
    <cellStyle name="Comma 2 7 13" xfId="5283"/>
    <cellStyle name="Comma 2 7 14" xfId="3904"/>
    <cellStyle name="Comma 2 7 15" xfId="5785"/>
    <cellStyle name="Comma 2 7 16" xfId="6027"/>
    <cellStyle name="Comma 2 7 17" xfId="6267"/>
    <cellStyle name="Comma 2 7 18" xfId="6503"/>
    <cellStyle name="Comma 2 7 19" xfId="7378"/>
    <cellStyle name="Comma 2 7 2" xfId="2383"/>
    <cellStyle name="Comma 2 7 2 2" xfId="2908"/>
    <cellStyle name="Comma 2 7 2 3" xfId="34273"/>
    <cellStyle name="Comma 2 7 2 4" xfId="37742"/>
    <cellStyle name="Comma 2 7 20" xfId="5635"/>
    <cellStyle name="Comma 2 7 21" xfId="8192"/>
    <cellStyle name="Comma 2 7 22" xfId="8170"/>
    <cellStyle name="Comma 2 7 23" xfId="7870"/>
    <cellStyle name="Comma 2 7 24" xfId="7742"/>
    <cellStyle name="Comma 2 7 25" xfId="6986"/>
    <cellStyle name="Comma 2 7 26" xfId="8380"/>
    <cellStyle name="Comma 2 7 27" xfId="8604"/>
    <cellStyle name="Comma 2 7 28" xfId="8814"/>
    <cellStyle name="Comma 2 7 29" xfId="9517"/>
    <cellStyle name="Comma 2 7 3" xfId="3267"/>
    <cellStyle name="Comma 2 7 3 2" xfId="37758"/>
    <cellStyle name="Comma 2 7 30" xfId="8020"/>
    <cellStyle name="Comma 2 7 31" xfId="9999"/>
    <cellStyle name="Comma 2 7 32" xfId="10794"/>
    <cellStyle name="Comma 2 7 33" xfId="10709"/>
    <cellStyle name="Comma 2 7 34" xfId="11293"/>
    <cellStyle name="Comma 2 7 35" xfId="11822"/>
    <cellStyle name="Comma 2 7 36" xfId="12198"/>
    <cellStyle name="Comma 2 7 37" xfId="12894"/>
    <cellStyle name="Comma 2 7 38" xfId="13435"/>
    <cellStyle name="Comma 2 7 39" xfId="13976"/>
    <cellStyle name="Comma 2 7 4" xfId="3509"/>
    <cellStyle name="Comma 2 7 40" xfId="14323"/>
    <cellStyle name="Comma 2 7 41" xfId="15025"/>
    <cellStyle name="Comma 2 7 42" xfId="15599"/>
    <cellStyle name="Comma 2 7 43" xfId="16140"/>
    <cellStyle name="Comma 2 7 44" xfId="16680"/>
    <cellStyle name="Comma 2 7 45" xfId="17221"/>
    <cellStyle name="Comma 2 7 46" xfId="17762"/>
    <cellStyle name="Comma 2 7 47" xfId="18303"/>
    <cellStyle name="Comma 2 7 48" xfId="18841"/>
    <cellStyle name="Comma 2 7 49" xfId="19380"/>
    <cellStyle name="Comma 2 7 5" xfId="4045"/>
    <cellStyle name="Comma 2 7 50" xfId="19915"/>
    <cellStyle name="Comma 2 7 51" xfId="20252"/>
    <cellStyle name="Comma 2 7 52" xfId="20908"/>
    <cellStyle name="Comma 2 7 53" xfId="21830"/>
    <cellStyle name="Comma 2 7 54" xfId="22088"/>
    <cellStyle name="Comma 2 7 55" xfId="22569"/>
    <cellStyle name="Comma 2 7 56" xfId="23244"/>
    <cellStyle name="Comma 2 7 57" xfId="23779"/>
    <cellStyle name="Comma 2 7 58" xfId="24313"/>
    <cellStyle name="Comma 2 7 59" xfId="24830"/>
    <cellStyle name="Comma 2 7 6" xfId="3193"/>
    <cellStyle name="Comma 2 7 60" xfId="25762"/>
    <cellStyle name="Comma 2 7 61" xfId="25812"/>
    <cellStyle name="Comma 2 7 62" xfId="26489"/>
    <cellStyle name="Comma 2 7 63" xfId="26371"/>
    <cellStyle name="Comma 2 7 64" xfId="27525"/>
    <cellStyle name="Comma 2 7 65" xfId="28021"/>
    <cellStyle name="Comma 2 7 66" xfId="28844"/>
    <cellStyle name="Comma 2 7 67" xfId="29345"/>
    <cellStyle name="Comma 2 7 68" xfId="30950"/>
    <cellStyle name="Comma 2 7 69" xfId="31668"/>
    <cellStyle name="Comma 2 7 7" xfId="3866"/>
    <cellStyle name="Comma 2 7 70" xfId="31645"/>
    <cellStyle name="Comma 2 7 8" xfId="3893"/>
    <cellStyle name="Comma 2 7 9" xfId="3912"/>
    <cellStyle name="Comma 2 70" xfId="13972"/>
    <cellStyle name="Comma 2 71" xfId="15075"/>
    <cellStyle name="Comma 2 72" xfId="15568"/>
    <cellStyle name="Comma 2 73" xfId="16109"/>
    <cellStyle name="Comma 2 74" xfId="16649"/>
    <cellStyle name="Comma 2 75" xfId="17190"/>
    <cellStyle name="Comma 2 76" xfId="17731"/>
    <cellStyle name="Comma 2 77" xfId="18272"/>
    <cellStyle name="Comma 2 78" xfId="18810"/>
    <cellStyle name="Comma 2 79" xfId="19349"/>
    <cellStyle name="Comma 2 8" xfId="443"/>
    <cellStyle name="Comma 2 8 10" xfId="4589"/>
    <cellStyle name="Comma 2 8 11" xfId="3794"/>
    <cellStyle name="Comma 2 8 12" xfId="4269"/>
    <cellStyle name="Comma 2 8 13" xfId="5117"/>
    <cellStyle name="Comma 2 8 14" xfId="5798"/>
    <cellStyle name="Comma 2 8 15" xfId="6040"/>
    <cellStyle name="Comma 2 8 16" xfId="6280"/>
    <cellStyle name="Comma 2 8 17" xfId="6516"/>
    <cellStyle name="Comma 2 8 18" xfId="6754"/>
    <cellStyle name="Comma 2 8 19" xfId="6741"/>
    <cellStyle name="Comma 2 8 2" xfId="2446"/>
    <cellStyle name="Comma 2 8 2 2" xfId="2994"/>
    <cellStyle name="Comma 2 8 2 3" xfId="38043"/>
    <cellStyle name="Comma 2 8 20" xfId="5582"/>
    <cellStyle name="Comma 2 8 21" xfId="6909"/>
    <cellStyle name="Comma 2 8 22" xfId="8066"/>
    <cellStyle name="Comma 2 8 23" xfId="6185"/>
    <cellStyle name="Comma 2 8 24" xfId="8030"/>
    <cellStyle name="Comma 2 8 25" xfId="8392"/>
    <cellStyle name="Comma 2 8 26" xfId="8617"/>
    <cellStyle name="Comma 2 8 27" xfId="8826"/>
    <cellStyle name="Comma 2 8 28" xfId="9032"/>
    <cellStyle name="Comma 2 8 29" xfId="9019"/>
    <cellStyle name="Comma 2 8 3" xfId="3524"/>
    <cellStyle name="Comma 2 8 30" xfId="5242"/>
    <cellStyle name="Comma 2 8 31" xfId="10252"/>
    <cellStyle name="Comma 2 8 32" xfId="10668"/>
    <cellStyle name="Comma 2 8 33" xfId="10200"/>
    <cellStyle name="Comma 2 8 34" xfId="11286"/>
    <cellStyle name="Comma 2 8 35" xfId="11815"/>
    <cellStyle name="Comma 2 8 36" xfId="12528"/>
    <cellStyle name="Comma 2 8 37" xfId="12858"/>
    <cellStyle name="Comma 2 8 38" xfId="13428"/>
    <cellStyle name="Comma 2 8 39" xfId="13969"/>
    <cellStyle name="Comma 2 8 4" xfId="3330"/>
    <cellStyle name="Comma 2 8 40" xfId="14681"/>
    <cellStyle name="Comma 2 8 41" xfId="15103"/>
    <cellStyle name="Comma 2 8 42" xfId="15592"/>
    <cellStyle name="Comma 2 8 43" xfId="16133"/>
    <cellStyle name="Comma 2 8 44" xfId="16673"/>
    <cellStyle name="Comma 2 8 45" xfId="17214"/>
    <cellStyle name="Comma 2 8 46" xfId="17755"/>
    <cellStyle name="Comma 2 8 47" xfId="18296"/>
    <cellStyle name="Comma 2 8 48" xfId="18834"/>
    <cellStyle name="Comma 2 8 49" xfId="19373"/>
    <cellStyle name="Comma 2 8 5" xfId="3284"/>
    <cellStyle name="Comma 2 8 50" xfId="19908"/>
    <cellStyle name="Comma 2 8 51" xfId="20595"/>
    <cellStyle name="Comma 2 8 52" xfId="20974"/>
    <cellStyle name="Comma 2 8 53" xfId="22096"/>
    <cellStyle name="Comma 2 8 54" xfId="22685"/>
    <cellStyle name="Comma 2 8 55" xfId="21759"/>
    <cellStyle name="Comma 2 8 56" xfId="22365"/>
    <cellStyle name="Comma 2 8 57" xfId="23188"/>
    <cellStyle name="Comma 2 8 58" xfId="23724"/>
    <cellStyle name="Comma 2 8 59" xfId="24257"/>
    <cellStyle name="Comma 2 8 6" xfId="3669"/>
    <cellStyle name="Comma 2 8 60" xfId="25911"/>
    <cellStyle name="Comma 2 8 61" xfId="25329"/>
    <cellStyle name="Comma 2 8 62" xfId="24991"/>
    <cellStyle name="Comma 2 8 63" xfId="26397"/>
    <cellStyle name="Comma 2 8 64" xfId="26890"/>
    <cellStyle name="Comma 2 8 65" xfId="27535"/>
    <cellStyle name="Comma 2 8 66" xfId="29087"/>
    <cellStyle name="Comma 2 8 67" xfId="29945"/>
    <cellStyle name="Comma 2 8 68" xfId="31201"/>
    <cellStyle name="Comma 2 8 69" xfId="31496"/>
    <cellStyle name="Comma 2 8 7" xfId="4195"/>
    <cellStyle name="Comma 2 8 70" xfId="31622"/>
    <cellStyle name="Comma 2 8 8" xfId="3789"/>
    <cellStyle name="Comma 2 8 9" xfId="4603"/>
    <cellStyle name="Comma 2 80" xfId="20418"/>
    <cellStyle name="Comma 2 81" xfId="19911"/>
    <cellStyle name="Comma 2 82" xfId="21689"/>
    <cellStyle name="Comma 2 83" xfId="22197"/>
    <cellStyle name="Comma 2 84" xfId="22694"/>
    <cellStyle name="Comma 2 85" xfId="22864"/>
    <cellStyle name="Comma 2 86" xfId="23068"/>
    <cellStyle name="Comma 2 87" xfId="23605"/>
    <cellStyle name="Comma 2 88" xfId="24138"/>
    <cellStyle name="Comma 2 89" xfId="25154"/>
    <cellStyle name="Comma 2 9" xfId="352"/>
    <cellStyle name="Comma 2 9 10" xfId="3428"/>
    <cellStyle name="Comma 2 9 11" xfId="5243"/>
    <cellStyle name="Comma 2 9 12" xfId="5183"/>
    <cellStyle name="Comma 2 9 13" xfId="5343"/>
    <cellStyle name="Comma 2 9 14" xfId="4190"/>
    <cellStyle name="Comma 2 9 15" xfId="5083"/>
    <cellStyle name="Comma 2 9 16" xfId="5307"/>
    <cellStyle name="Comma 2 9 17" xfId="5624"/>
    <cellStyle name="Comma 2 9 18" xfId="5668"/>
    <cellStyle name="Comma 2 9 19" xfId="5659"/>
    <cellStyle name="Comma 2 9 2" xfId="2386"/>
    <cellStyle name="Comma 2 9 2 2" xfId="2958"/>
    <cellStyle name="Comma 2 9 20" xfId="7384"/>
    <cellStyle name="Comma 2 9 21" xfId="7315"/>
    <cellStyle name="Comma 2 9 22" xfId="7833"/>
    <cellStyle name="Comma 2 9 23" xfId="7337"/>
    <cellStyle name="Comma 2 9 24" xfId="7986"/>
    <cellStyle name="Comma 2 9 25" xfId="7076"/>
    <cellStyle name="Comma 2 9 26" xfId="7583"/>
    <cellStyle name="Comma 2 9 27" xfId="7952"/>
    <cellStyle name="Comma 2 9 28" xfId="6066"/>
    <cellStyle name="Comma 2 9 29" xfId="7843"/>
    <cellStyle name="Comma 2 9 3" xfId="3436"/>
    <cellStyle name="Comma 2 9 30" xfId="9522"/>
    <cellStyle name="Comma 2 9 31" xfId="10164"/>
    <cellStyle name="Comma 2 9 32" xfId="10736"/>
    <cellStyle name="Comma 2 9 33" xfId="10184"/>
    <cellStyle name="Comma 2 9 34" xfId="11219"/>
    <cellStyle name="Comma 2 9 35" xfId="11747"/>
    <cellStyle name="Comma 2 9 36" xfId="12835"/>
    <cellStyle name="Comma 2 9 37" xfId="12846"/>
    <cellStyle name="Comma 2 9 38" xfId="13361"/>
    <cellStyle name="Comma 2 9 39" xfId="13902"/>
    <cellStyle name="Comma 2 9 4" xfId="3663"/>
    <cellStyle name="Comma 2 9 40" xfId="15028"/>
    <cellStyle name="Comma 2 9 41" xfId="15202"/>
    <cellStyle name="Comma 2 9 42" xfId="15525"/>
    <cellStyle name="Comma 2 9 43" xfId="16066"/>
    <cellStyle name="Comma 2 9 44" xfId="16606"/>
    <cellStyle name="Comma 2 9 45" xfId="17147"/>
    <cellStyle name="Comma 2 9 46" xfId="17688"/>
    <cellStyle name="Comma 2 9 47" xfId="18229"/>
    <cellStyle name="Comma 2 9 48" xfId="18767"/>
    <cellStyle name="Comma 2 9 49" xfId="19306"/>
    <cellStyle name="Comma 2 9 5" xfId="3763"/>
    <cellStyle name="Comma 2 9 50" xfId="19844"/>
    <cellStyle name="Comma 2 9 51" xfId="20911"/>
    <cellStyle name="Comma 2 9 52" xfId="21064"/>
    <cellStyle name="Comma 2 9 53" xfId="22010"/>
    <cellStyle name="Comma 2 9 54" xfId="22030"/>
    <cellStyle name="Comma 2 9 55" xfId="22975"/>
    <cellStyle name="Comma 2 9 56" xfId="23514"/>
    <cellStyle name="Comma 2 9 57" xfId="24048"/>
    <cellStyle name="Comma 2 9 58" xfId="24580"/>
    <cellStyle name="Comma 2 9 59" xfId="25084"/>
    <cellStyle name="Comma 2 9 6" xfId="3702"/>
    <cellStyle name="Comma 2 9 60" xfId="25599"/>
    <cellStyle name="Comma 2 9 61" xfId="26224"/>
    <cellStyle name="Comma 2 9 62" xfId="26759"/>
    <cellStyle name="Comma 2 9 63" xfId="22987"/>
    <cellStyle name="Comma 2 9 64" xfId="27795"/>
    <cellStyle name="Comma 2 9 65" xfId="28254"/>
    <cellStyle name="Comma 2 9 66" xfId="29012"/>
    <cellStyle name="Comma 2 9 67" xfId="29275"/>
    <cellStyle name="Comma 2 9 68" xfId="31124"/>
    <cellStyle name="Comma 2 9 69" xfId="31602"/>
    <cellStyle name="Comma 2 9 7" xfId="3350"/>
    <cellStyle name="Comma 2 9 70" xfId="32651"/>
    <cellStyle name="Comma 2 9 71" xfId="37747"/>
    <cellStyle name="Comma 2 9 8" xfId="3560"/>
    <cellStyle name="Comma 2 9 9" xfId="3279"/>
    <cellStyle name="Comma 2 90" xfId="25872"/>
    <cellStyle name="Comma 2 91" xfId="26115"/>
    <cellStyle name="Comma 2 92" xfId="26872"/>
    <cellStyle name="Comma 2 93" xfId="26986"/>
    <cellStyle name="Comma 2 94" xfId="27374"/>
    <cellStyle name="Comma 2 95" xfId="28728"/>
    <cellStyle name="Comma 2 96" xfId="30028"/>
    <cellStyle name="Comma 2 97" xfId="30819"/>
    <cellStyle name="Comma 2 98" xfId="32118"/>
    <cellStyle name="Comma 2 99" xfId="32949"/>
    <cellStyle name="Comma 20" xfId="52"/>
    <cellStyle name="Comma 3" xfId="23"/>
    <cellStyle name="Comma 3 10" xfId="516"/>
    <cellStyle name="Comma 3 100" xfId="37329"/>
    <cellStyle name="Comma 3 101" xfId="37533"/>
    <cellStyle name="Comma 3 102" xfId="37665"/>
    <cellStyle name="Comma 3 103" xfId="38318"/>
    <cellStyle name="Comma 3 11" xfId="503"/>
    <cellStyle name="Comma 3 12" xfId="402"/>
    <cellStyle name="Comma 3 13" xfId="324"/>
    <cellStyle name="Comma 3 14" xfId="499"/>
    <cellStyle name="Comma 3 15" xfId="742"/>
    <cellStyle name="Comma 3 16" xfId="490"/>
    <cellStyle name="Comma 3 17" xfId="774"/>
    <cellStyle name="Comma 3 18" xfId="330"/>
    <cellStyle name="Comma 3 19" xfId="650"/>
    <cellStyle name="Comma 3 2" xfId="105"/>
    <cellStyle name="Comma 3 20" xfId="882"/>
    <cellStyle name="Comma 3 21" xfId="1061"/>
    <cellStyle name="Comma 3 22" xfId="1047"/>
    <cellStyle name="Comma 3 23" xfId="1060"/>
    <cellStyle name="Comma 3 24" xfId="922"/>
    <cellStyle name="Comma 3 25" xfId="926"/>
    <cellStyle name="Comma 3 26" xfId="906"/>
    <cellStyle name="Comma 3 27" xfId="942"/>
    <cellStyle name="Comma 3 28" xfId="995"/>
    <cellStyle name="Comma 3 29" xfId="976"/>
    <cellStyle name="Comma 3 3" xfId="313"/>
    <cellStyle name="Comma 3 30" xfId="1005"/>
    <cellStyle name="Comma 3 31" xfId="1033"/>
    <cellStyle name="Comma 3 32" xfId="1045"/>
    <cellStyle name="Comma 3 33" xfId="929"/>
    <cellStyle name="Comma 3 34" xfId="1160"/>
    <cellStyle name="Comma 3 35" xfId="1170"/>
    <cellStyle name="Comma 3 36" xfId="1182"/>
    <cellStyle name="Comma 3 37" xfId="1200"/>
    <cellStyle name="Comma 3 38" xfId="1250"/>
    <cellStyle name="Comma 3 39" xfId="1300"/>
    <cellStyle name="Comma 3 4" xfId="348"/>
    <cellStyle name="Comma 3 40" xfId="1295"/>
    <cellStyle name="Comma 3 41" xfId="1489"/>
    <cellStyle name="Comma 3 42" xfId="1608"/>
    <cellStyle name="Comma 3 43" xfId="1600"/>
    <cellStyle name="Comma 3 44" xfId="1611"/>
    <cellStyle name="Comma 3 45" xfId="1597"/>
    <cellStyle name="Comma 3 46" xfId="1614"/>
    <cellStyle name="Comma 3 47" xfId="1594"/>
    <cellStyle name="Comma 3 48" xfId="1617"/>
    <cellStyle name="Comma 3 49" xfId="1591"/>
    <cellStyle name="Comma 3 5" xfId="329"/>
    <cellStyle name="Comma 3 50" xfId="1620"/>
    <cellStyle name="Comma 3 51" xfId="1588"/>
    <cellStyle name="Comma 3 52" xfId="1623"/>
    <cellStyle name="Comma 3 53" xfId="1585"/>
    <cellStyle name="Comma 3 54" xfId="1626"/>
    <cellStyle name="Comma 3 55" xfId="1582"/>
    <cellStyle name="Comma 3 56" xfId="1629"/>
    <cellStyle name="Comma 3 57" xfId="1578"/>
    <cellStyle name="Comma 3 58" xfId="1633"/>
    <cellStyle name="Comma 3 59" xfId="1576"/>
    <cellStyle name="Comma 3 6" xfId="175"/>
    <cellStyle name="Comma 3 60" xfId="1636"/>
    <cellStyle name="Comma 3 61" xfId="1701"/>
    <cellStyle name="Comma 3 62" xfId="1575"/>
    <cellStyle name="Comma 3 63" xfId="1730"/>
    <cellStyle name="Comma 3 64" xfId="1605"/>
    <cellStyle name="Comma 3 65" xfId="2016"/>
    <cellStyle name="Comma 3 66" xfId="2235"/>
    <cellStyle name="Comma 3 67" xfId="2366"/>
    <cellStyle name="Comma 3 68" xfId="30143"/>
    <cellStyle name="Comma 3 69" xfId="3001"/>
    <cellStyle name="Comma 3 7" xfId="479"/>
    <cellStyle name="Comma 3 70" xfId="2369"/>
    <cellStyle name="Comma 3 71" xfId="34005"/>
    <cellStyle name="Comma 3 72" xfId="34147"/>
    <cellStyle name="Comma 3 73" xfId="34168"/>
    <cellStyle name="Comma 3 74" xfId="34196"/>
    <cellStyle name="Comma 3 75" xfId="34262"/>
    <cellStyle name="Comma 3 76" xfId="34167"/>
    <cellStyle name="Comma 3 77" xfId="34284"/>
    <cellStyle name="Comma 3 78" xfId="34453"/>
    <cellStyle name="Comma 3 79" xfId="34680"/>
    <cellStyle name="Comma 3 8" xfId="519"/>
    <cellStyle name="Comma 3 80" xfId="34907"/>
    <cellStyle name="Comma 3 81" xfId="35134"/>
    <cellStyle name="Comma 3 82" xfId="35361"/>
    <cellStyle name="Comma 3 83" xfId="35588"/>
    <cellStyle name="Comma 3 84" xfId="35815"/>
    <cellStyle name="Comma 3 85" xfId="36042"/>
    <cellStyle name="Comma 3 86" xfId="36269"/>
    <cellStyle name="Comma 3 87" xfId="36496"/>
    <cellStyle name="Comma 3 88" xfId="36722"/>
    <cellStyle name="Comma 3 89" xfId="36944"/>
    <cellStyle name="Comma 3 9" xfId="363"/>
    <cellStyle name="Comma 3 90" xfId="36812"/>
    <cellStyle name="Comma 3 91" xfId="37013"/>
    <cellStyle name="Comma 3 92" xfId="37165"/>
    <cellStyle name="Comma 3 93" xfId="37071"/>
    <cellStyle name="Comma 3 94" xfId="37201"/>
    <cellStyle name="Comma 3 95" xfId="37080"/>
    <cellStyle name="Comma 3 96" xfId="37321"/>
    <cellStyle name="Comma 3 97" xfId="37101"/>
    <cellStyle name="Comma 3 98" xfId="37325"/>
    <cellStyle name="Comma 3 99" xfId="37210"/>
    <cellStyle name="Comma 35" xfId="24"/>
    <cellStyle name="Comma 35 10" xfId="916"/>
    <cellStyle name="Comma 35 11" xfId="1017"/>
    <cellStyle name="Comma 35 12" xfId="968"/>
    <cellStyle name="Comma 35 13" xfId="987"/>
    <cellStyle name="Comma 35 14" xfId="986"/>
    <cellStyle name="Comma 35 15" xfId="1131"/>
    <cellStyle name="Comma 35 16" xfId="1161"/>
    <cellStyle name="Comma 35 17" xfId="1174"/>
    <cellStyle name="Comma 35 18" xfId="1203"/>
    <cellStyle name="Comma 35 19" xfId="1194"/>
    <cellStyle name="Comma 35 2" xfId="883"/>
    <cellStyle name="Comma 35 20" xfId="2367"/>
    <cellStyle name="Comma 35 3" xfId="1059"/>
    <cellStyle name="Comma 35 4" xfId="1048"/>
    <cellStyle name="Comma 35 5" xfId="1057"/>
    <cellStyle name="Comma 35 6" xfId="921"/>
    <cellStyle name="Comma 35 7" xfId="998"/>
    <cellStyle name="Comma 35 8" xfId="909"/>
    <cellStyle name="Comma 35 9" xfId="912"/>
    <cellStyle name="Comma 36" xfId="1630"/>
    <cellStyle name="Comma 38" xfId="181"/>
    <cellStyle name="Comma 4" xfId="25"/>
    <cellStyle name="Comma 4 10" xfId="999"/>
    <cellStyle name="Comma 4 11" xfId="1028"/>
    <cellStyle name="Comma 4 12" xfId="943"/>
    <cellStyle name="Comma 4 13" xfId="930"/>
    <cellStyle name="Comma 4 14" xfId="925"/>
    <cellStyle name="Comma 4 15" xfId="1157"/>
    <cellStyle name="Comma 4 16" xfId="1162"/>
    <cellStyle name="Comma 4 17" xfId="1178"/>
    <cellStyle name="Comma 4 18" xfId="1193"/>
    <cellStyle name="Comma 4 19" xfId="1175"/>
    <cellStyle name="Comma 4 2" xfId="884"/>
    <cellStyle name="Comma 4 20" xfId="2368"/>
    <cellStyle name="Comma 4 21" xfId="38039"/>
    <cellStyle name="Comma 4 3" xfId="1058"/>
    <cellStyle name="Comma 4 4" xfId="1049"/>
    <cellStyle name="Comma 4 5" xfId="1056"/>
    <cellStyle name="Comma 4 6" xfId="920"/>
    <cellStyle name="Comma 4 7" xfId="1022"/>
    <cellStyle name="Comma 4 8" xfId="1009"/>
    <cellStyle name="Comma 4 9" xfId="980"/>
    <cellStyle name="Comma 47" xfId="698"/>
    <cellStyle name="Comma 5" xfId="26"/>
    <cellStyle name="Comma 5 2" xfId="1490"/>
    <cellStyle name="Comma 5 3" xfId="2019"/>
    <cellStyle name="Comma 5 4" xfId="2020"/>
    <cellStyle name="Comma 6" xfId="27"/>
    <cellStyle name="Comma 6 2" xfId="1492"/>
    <cellStyle name="Comma 6 3" xfId="2022"/>
    <cellStyle name="Comma 6 4" xfId="2023"/>
    <cellStyle name="Comma 7" xfId="28"/>
    <cellStyle name="Comma 7 2" xfId="1493"/>
    <cellStyle name="Comma 7 3" xfId="2026"/>
    <cellStyle name="Comma 7 4" xfId="2027"/>
    <cellStyle name="Comma 8" xfId="29"/>
    <cellStyle name="Comma 8 2" xfId="1495"/>
    <cellStyle name="Comma 8 3" xfId="2030"/>
    <cellStyle name="Comma 8 4" xfId="2031"/>
    <cellStyle name="Comma 9" xfId="30"/>
    <cellStyle name="Comma 9 2" xfId="1497"/>
    <cellStyle name="Comma 9 3" xfId="2033"/>
    <cellStyle name="Comma 9 4" xfId="2034"/>
    <cellStyle name="Euro" xfId="31"/>
    <cellStyle name="Explanatory Text 2" xfId="1498"/>
    <cellStyle name="Explanatory Text 2 10" xfId="35384"/>
    <cellStyle name="Explanatory Text 2 11" xfId="35611"/>
    <cellStyle name="Explanatory Text 2 12" xfId="35838"/>
    <cellStyle name="Explanatory Text 2 13" xfId="36065"/>
    <cellStyle name="Explanatory Text 2 14" xfId="36292"/>
    <cellStyle name="Explanatory Text 2 15" xfId="36519"/>
    <cellStyle name="Explanatory Text 2 16" xfId="36743"/>
    <cellStyle name="Explanatory Text 2 17" xfId="36963"/>
    <cellStyle name="Explanatory Text 2 18" xfId="37084"/>
    <cellStyle name="Explanatory Text 2 19" xfId="37534"/>
    <cellStyle name="Explanatory Text 2 2" xfId="2037"/>
    <cellStyle name="Explanatory Text 2 3" xfId="2236"/>
    <cellStyle name="Explanatory Text 2 4" xfId="2548"/>
    <cellStyle name="Explanatory Text 2 5" xfId="34006"/>
    <cellStyle name="Explanatory Text 2 6" xfId="34476"/>
    <cellStyle name="Explanatory Text 2 7" xfId="34703"/>
    <cellStyle name="Explanatory Text 2 8" xfId="34930"/>
    <cellStyle name="Explanatory Text 2 9" xfId="35157"/>
    <cellStyle name="Explanatory Text 3" xfId="1499"/>
    <cellStyle name="Explanatory Text 3 10" xfId="35385"/>
    <cellStyle name="Explanatory Text 3 11" xfId="35612"/>
    <cellStyle name="Explanatory Text 3 12" xfId="35839"/>
    <cellStyle name="Explanatory Text 3 13" xfId="36066"/>
    <cellStyle name="Explanatory Text 3 14" xfId="36293"/>
    <cellStyle name="Explanatory Text 3 15" xfId="36520"/>
    <cellStyle name="Explanatory Text 3 16" xfId="36744"/>
    <cellStyle name="Explanatory Text 3 17" xfId="36964"/>
    <cellStyle name="Explanatory Text 3 18" xfId="37085"/>
    <cellStyle name="Explanatory Text 3 19" xfId="37535"/>
    <cellStyle name="Explanatory Text 3 2" xfId="2038"/>
    <cellStyle name="Explanatory Text 3 3" xfId="2237"/>
    <cellStyle name="Explanatory Text 3 4" xfId="2535"/>
    <cellStyle name="Explanatory Text 3 5" xfId="34007"/>
    <cellStyle name="Explanatory Text 3 6" xfId="34477"/>
    <cellStyle name="Explanatory Text 3 7" xfId="34704"/>
    <cellStyle name="Explanatory Text 3 8" xfId="34931"/>
    <cellStyle name="Explanatory Text 3 9" xfId="35158"/>
    <cellStyle name="Explanatory Text 4" xfId="1500"/>
    <cellStyle name="Explanatory Text 4 10" xfId="35386"/>
    <cellStyle name="Explanatory Text 4 11" xfId="35613"/>
    <cellStyle name="Explanatory Text 4 12" xfId="35840"/>
    <cellStyle name="Explanatory Text 4 13" xfId="36067"/>
    <cellStyle name="Explanatory Text 4 14" xfId="36294"/>
    <cellStyle name="Explanatory Text 4 15" xfId="36521"/>
    <cellStyle name="Explanatory Text 4 16" xfId="36745"/>
    <cellStyle name="Explanatory Text 4 17" xfId="36965"/>
    <cellStyle name="Explanatory Text 4 18" xfId="37086"/>
    <cellStyle name="Explanatory Text 4 19" xfId="37536"/>
    <cellStyle name="Explanatory Text 4 2" xfId="2039"/>
    <cellStyle name="Explanatory Text 4 3" xfId="2238"/>
    <cellStyle name="Explanatory Text 4 4" xfId="2521"/>
    <cellStyle name="Explanatory Text 4 5" xfId="34008"/>
    <cellStyle name="Explanatory Text 4 6" xfId="34478"/>
    <cellStyle name="Explanatory Text 4 7" xfId="34705"/>
    <cellStyle name="Explanatory Text 4 8" xfId="34932"/>
    <cellStyle name="Explanatory Text 4 9" xfId="35159"/>
    <cellStyle name="Explanatory Text 5" xfId="1501"/>
    <cellStyle name="Explanatory Text 5 10" xfId="35387"/>
    <cellStyle name="Explanatory Text 5 11" xfId="35614"/>
    <cellStyle name="Explanatory Text 5 12" xfId="35841"/>
    <cellStyle name="Explanatory Text 5 13" xfId="36068"/>
    <cellStyle name="Explanatory Text 5 14" xfId="36295"/>
    <cellStyle name="Explanatory Text 5 15" xfId="36522"/>
    <cellStyle name="Explanatory Text 5 16" xfId="36746"/>
    <cellStyle name="Explanatory Text 5 17" xfId="36966"/>
    <cellStyle name="Explanatory Text 5 18" xfId="37088"/>
    <cellStyle name="Explanatory Text 5 19" xfId="37537"/>
    <cellStyle name="Explanatory Text 5 2" xfId="2040"/>
    <cellStyle name="Explanatory Text 5 3" xfId="2239"/>
    <cellStyle name="Explanatory Text 5 4" xfId="3080"/>
    <cellStyle name="Explanatory Text 5 5" xfId="34009"/>
    <cellStyle name="Explanatory Text 5 6" xfId="34479"/>
    <cellStyle name="Explanatory Text 5 7" xfId="34706"/>
    <cellStyle name="Explanatory Text 5 8" xfId="34933"/>
    <cellStyle name="Explanatory Text 5 9" xfId="35160"/>
    <cellStyle name="Explanatory Text 6" xfId="854"/>
    <cellStyle name="Good 2" xfId="1502"/>
    <cellStyle name="Good 2 10" xfId="35389"/>
    <cellStyle name="Good 2 11" xfId="35616"/>
    <cellStyle name="Good 2 12" xfId="35843"/>
    <cellStyle name="Good 2 13" xfId="36070"/>
    <cellStyle name="Good 2 14" xfId="36297"/>
    <cellStyle name="Good 2 15" xfId="36524"/>
    <cellStyle name="Good 2 16" xfId="36748"/>
    <cellStyle name="Good 2 17" xfId="36967"/>
    <cellStyle name="Good 2 18" xfId="37092"/>
    <cellStyle name="Good 2 19" xfId="37538"/>
    <cellStyle name="Good 2 2" xfId="2042"/>
    <cellStyle name="Good 2 3" xfId="2240"/>
    <cellStyle name="Good 2 4" xfId="2914"/>
    <cellStyle name="Good 2 5" xfId="34010"/>
    <cellStyle name="Good 2 6" xfId="34481"/>
    <cellStyle name="Good 2 7" xfId="34708"/>
    <cellStyle name="Good 2 8" xfId="34935"/>
    <cellStyle name="Good 2 9" xfId="35162"/>
    <cellStyle name="Good 3" xfId="1503"/>
    <cellStyle name="Good 3 10" xfId="35390"/>
    <cellStyle name="Good 3 11" xfId="35617"/>
    <cellStyle name="Good 3 12" xfId="35844"/>
    <cellStyle name="Good 3 13" xfId="36071"/>
    <cellStyle name="Good 3 14" xfId="36298"/>
    <cellStyle name="Good 3 15" xfId="36525"/>
    <cellStyle name="Good 3 16" xfId="36749"/>
    <cellStyle name="Good 3 17" xfId="36968"/>
    <cellStyle name="Good 3 18" xfId="37093"/>
    <cellStyle name="Good 3 19" xfId="37539"/>
    <cellStyle name="Good 3 2" xfId="2043"/>
    <cellStyle name="Good 3 3" xfId="2241"/>
    <cellStyle name="Good 3 4" xfId="3280"/>
    <cellStyle name="Good 3 5" xfId="34011"/>
    <cellStyle name="Good 3 6" xfId="34482"/>
    <cellStyle name="Good 3 7" xfId="34709"/>
    <cellStyle name="Good 3 8" xfId="34936"/>
    <cellStyle name="Good 3 9" xfId="35163"/>
    <cellStyle name="Good 4" xfId="1504"/>
    <cellStyle name="Good 4 10" xfId="35391"/>
    <cellStyle name="Good 4 11" xfId="35618"/>
    <cellStyle name="Good 4 12" xfId="35845"/>
    <cellStyle name="Good 4 13" xfId="36072"/>
    <cellStyle name="Good 4 14" xfId="36299"/>
    <cellStyle name="Good 4 15" xfId="36526"/>
    <cellStyle name="Good 4 16" xfId="36750"/>
    <cellStyle name="Good 4 17" xfId="36969"/>
    <cellStyle name="Good 4 18" xfId="37094"/>
    <cellStyle name="Good 4 19" xfId="37540"/>
    <cellStyle name="Good 4 2" xfId="2044"/>
    <cellStyle name="Good 4 3" xfId="2242"/>
    <cellStyle name="Good 4 4" xfId="2913"/>
    <cellStyle name="Good 4 5" xfId="34012"/>
    <cellStyle name="Good 4 6" xfId="34483"/>
    <cellStyle name="Good 4 7" xfId="34710"/>
    <cellStyle name="Good 4 8" xfId="34937"/>
    <cellStyle name="Good 4 9" xfId="35164"/>
    <cellStyle name="Good 5" xfId="1505"/>
    <cellStyle name="Good 5 10" xfId="35392"/>
    <cellStyle name="Good 5 11" xfId="35619"/>
    <cellStyle name="Good 5 12" xfId="35846"/>
    <cellStyle name="Good 5 13" xfId="36073"/>
    <cellStyle name="Good 5 14" xfId="36300"/>
    <cellStyle name="Good 5 15" xfId="36527"/>
    <cellStyle name="Good 5 16" xfId="36751"/>
    <cellStyle name="Good 5 17" xfId="36970"/>
    <cellStyle name="Good 5 18" xfId="37095"/>
    <cellStyle name="Good 5 19" xfId="37541"/>
    <cellStyle name="Good 5 2" xfId="2045"/>
    <cellStyle name="Good 5 3" xfId="2243"/>
    <cellStyle name="Good 5 4" xfId="3263"/>
    <cellStyle name="Good 5 5" xfId="34013"/>
    <cellStyle name="Good 5 6" xfId="34484"/>
    <cellStyle name="Good 5 7" xfId="34711"/>
    <cellStyle name="Good 5 8" xfId="34938"/>
    <cellStyle name="Good 5 9" xfId="35165"/>
    <cellStyle name="Good 6" xfId="844"/>
    <cellStyle name="Heading 1 2" xfId="1506"/>
    <cellStyle name="Heading 1 2 10" xfId="35394"/>
    <cellStyle name="Heading 1 2 11" xfId="35621"/>
    <cellStyle name="Heading 1 2 12" xfId="35848"/>
    <cellStyle name="Heading 1 2 13" xfId="36075"/>
    <cellStyle name="Heading 1 2 14" xfId="36302"/>
    <cellStyle name="Heading 1 2 15" xfId="36529"/>
    <cellStyle name="Heading 1 2 16" xfId="36753"/>
    <cellStyle name="Heading 1 2 17" xfId="36972"/>
    <cellStyle name="Heading 1 2 18" xfId="37097"/>
    <cellStyle name="Heading 1 2 19" xfId="37542"/>
    <cellStyle name="Heading 1 2 2" xfId="2046"/>
    <cellStyle name="Heading 1 2 3" xfId="2244"/>
    <cellStyle name="Heading 1 2 4" xfId="3150"/>
    <cellStyle name="Heading 1 2 5" xfId="34014"/>
    <cellStyle name="Heading 1 2 6" xfId="34486"/>
    <cellStyle name="Heading 1 2 7" xfId="34713"/>
    <cellStyle name="Heading 1 2 8" xfId="34940"/>
    <cellStyle name="Heading 1 2 9" xfId="35167"/>
    <cellStyle name="Heading 1 3" xfId="1507"/>
    <cellStyle name="Heading 1 3 10" xfId="35395"/>
    <cellStyle name="Heading 1 3 11" xfId="35622"/>
    <cellStyle name="Heading 1 3 12" xfId="35849"/>
    <cellStyle name="Heading 1 3 13" xfId="36076"/>
    <cellStyle name="Heading 1 3 14" xfId="36303"/>
    <cellStyle name="Heading 1 3 15" xfId="36530"/>
    <cellStyle name="Heading 1 3 16" xfId="36754"/>
    <cellStyle name="Heading 1 3 17" xfId="36973"/>
    <cellStyle name="Heading 1 3 18" xfId="37098"/>
    <cellStyle name="Heading 1 3 19" xfId="37543"/>
    <cellStyle name="Heading 1 3 2" xfId="2047"/>
    <cellStyle name="Heading 1 3 3" xfId="2245"/>
    <cellStyle name="Heading 1 3 4" xfId="4102"/>
    <cellStyle name="Heading 1 3 5" xfId="34015"/>
    <cellStyle name="Heading 1 3 6" xfId="34487"/>
    <cellStyle name="Heading 1 3 7" xfId="34714"/>
    <cellStyle name="Heading 1 3 8" xfId="34941"/>
    <cellStyle name="Heading 1 3 9" xfId="35168"/>
    <cellStyle name="Heading 1 4" xfId="1508"/>
    <cellStyle name="Heading 1 4 10" xfId="35396"/>
    <cellStyle name="Heading 1 4 11" xfId="35623"/>
    <cellStyle name="Heading 1 4 12" xfId="35850"/>
    <cellStyle name="Heading 1 4 13" xfId="36077"/>
    <cellStyle name="Heading 1 4 14" xfId="36304"/>
    <cellStyle name="Heading 1 4 15" xfId="36531"/>
    <cellStyle name="Heading 1 4 16" xfId="36755"/>
    <cellStyle name="Heading 1 4 17" xfId="36974"/>
    <cellStyle name="Heading 1 4 18" xfId="37099"/>
    <cellStyle name="Heading 1 4 19" xfId="37544"/>
    <cellStyle name="Heading 1 4 2" xfId="2048"/>
    <cellStyle name="Heading 1 4 3" xfId="2246"/>
    <cellStyle name="Heading 1 4 4" xfId="3626"/>
    <cellStyle name="Heading 1 4 5" xfId="34016"/>
    <cellStyle name="Heading 1 4 6" xfId="34488"/>
    <cellStyle name="Heading 1 4 7" xfId="34715"/>
    <cellStyle name="Heading 1 4 8" xfId="34942"/>
    <cellStyle name="Heading 1 4 9" xfId="35169"/>
    <cellStyle name="Heading 1 5" xfId="1509"/>
    <cellStyle name="Heading 1 5 10" xfId="35397"/>
    <cellStyle name="Heading 1 5 11" xfId="35624"/>
    <cellStyle name="Heading 1 5 12" xfId="35851"/>
    <cellStyle name="Heading 1 5 13" xfId="36078"/>
    <cellStyle name="Heading 1 5 14" xfId="36305"/>
    <cellStyle name="Heading 1 5 15" xfId="36532"/>
    <cellStyle name="Heading 1 5 16" xfId="36756"/>
    <cellStyle name="Heading 1 5 17" xfId="36975"/>
    <cellStyle name="Heading 1 5 18" xfId="37100"/>
    <cellStyle name="Heading 1 5 19" xfId="37545"/>
    <cellStyle name="Heading 1 5 2" xfId="2049"/>
    <cellStyle name="Heading 1 5 3" xfId="2247"/>
    <cellStyle name="Heading 1 5 4" xfId="3191"/>
    <cellStyle name="Heading 1 5 5" xfId="34017"/>
    <cellStyle name="Heading 1 5 6" xfId="34489"/>
    <cellStyle name="Heading 1 5 7" xfId="34716"/>
    <cellStyle name="Heading 1 5 8" xfId="34943"/>
    <cellStyle name="Heading 1 5 9" xfId="35170"/>
    <cellStyle name="Heading 1 6" xfId="840"/>
    <cellStyle name="Heading 2 2" xfId="1510"/>
    <cellStyle name="Heading 2 2 10" xfId="35399"/>
    <cellStyle name="Heading 2 2 11" xfId="35626"/>
    <cellStyle name="Heading 2 2 12" xfId="35853"/>
    <cellStyle name="Heading 2 2 13" xfId="36080"/>
    <cellStyle name="Heading 2 2 14" xfId="36307"/>
    <cellStyle name="Heading 2 2 15" xfId="36534"/>
    <cellStyle name="Heading 2 2 16" xfId="36758"/>
    <cellStyle name="Heading 2 2 17" xfId="36977"/>
    <cellStyle name="Heading 2 2 18" xfId="37102"/>
    <cellStyle name="Heading 2 2 19" xfId="37546"/>
    <cellStyle name="Heading 2 2 2" xfId="2051"/>
    <cellStyle name="Heading 2 2 3" xfId="2248"/>
    <cellStyle name="Heading 2 2 4" xfId="3207"/>
    <cellStyle name="Heading 2 2 5" xfId="34018"/>
    <cellStyle name="Heading 2 2 6" xfId="34491"/>
    <cellStyle name="Heading 2 2 7" xfId="34718"/>
    <cellStyle name="Heading 2 2 8" xfId="34945"/>
    <cellStyle name="Heading 2 2 9" xfId="35172"/>
    <cellStyle name="Heading 2 3" xfId="1511"/>
    <cellStyle name="Heading 2 3 10" xfId="35400"/>
    <cellStyle name="Heading 2 3 11" xfId="35627"/>
    <cellStyle name="Heading 2 3 12" xfId="35854"/>
    <cellStyle name="Heading 2 3 13" xfId="36081"/>
    <cellStyle name="Heading 2 3 14" xfId="36308"/>
    <cellStyle name="Heading 2 3 15" xfId="36535"/>
    <cellStyle name="Heading 2 3 16" xfId="36759"/>
    <cellStyle name="Heading 2 3 17" xfId="36978"/>
    <cellStyle name="Heading 2 3 18" xfId="37103"/>
    <cellStyle name="Heading 2 3 19" xfId="37547"/>
    <cellStyle name="Heading 2 3 2" xfId="2052"/>
    <cellStyle name="Heading 2 3 3" xfId="2249"/>
    <cellStyle name="Heading 2 3 4" xfId="3180"/>
    <cellStyle name="Heading 2 3 5" xfId="34019"/>
    <cellStyle name="Heading 2 3 6" xfId="34492"/>
    <cellStyle name="Heading 2 3 7" xfId="34719"/>
    <cellStyle name="Heading 2 3 8" xfId="34946"/>
    <cellStyle name="Heading 2 3 9" xfId="35173"/>
    <cellStyle name="Heading 2 4" xfId="1512"/>
    <cellStyle name="Heading 2 4 10" xfId="35401"/>
    <cellStyle name="Heading 2 4 11" xfId="35628"/>
    <cellStyle name="Heading 2 4 12" xfId="35855"/>
    <cellStyle name="Heading 2 4 13" xfId="36082"/>
    <cellStyle name="Heading 2 4 14" xfId="36309"/>
    <cellStyle name="Heading 2 4 15" xfId="36536"/>
    <cellStyle name="Heading 2 4 16" xfId="36760"/>
    <cellStyle name="Heading 2 4 17" xfId="36979"/>
    <cellStyle name="Heading 2 4 18" xfId="37104"/>
    <cellStyle name="Heading 2 4 19" xfId="37548"/>
    <cellStyle name="Heading 2 4 2" xfId="2053"/>
    <cellStyle name="Heading 2 4 3" xfId="2250"/>
    <cellStyle name="Heading 2 4 4" xfId="3258"/>
    <cellStyle name="Heading 2 4 5" xfId="34020"/>
    <cellStyle name="Heading 2 4 6" xfId="34493"/>
    <cellStyle name="Heading 2 4 7" xfId="34720"/>
    <cellStyle name="Heading 2 4 8" xfId="34947"/>
    <cellStyle name="Heading 2 4 9" xfId="35174"/>
    <cellStyle name="Heading 2 5" xfId="1513"/>
    <cellStyle name="Heading 2 5 10" xfId="35402"/>
    <cellStyle name="Heading 2 5 11" xfId="35629"/>
    <cellStyle name="Heading 2 5 12" xfId="35856"/>
    <cellStyle name="Heading 2 5 13" xfId="36083"/>
    <cellStyle name="Heading 2 5 14" xfId="36310"/>
    <cellStyle name="Heading 2 5 15" xfId="36537"/>
    <cellStyle name="Heading 2 5 16" xfId="36761"/>
    <cellStyle name="Heading 2 5 17" xfId="36980"/>
    <cellStyle name="Heading 2 5 18" xfId="37105"/>
    <cellStyle name="Heading 2 5 19" xfId="37549"/>
    <cellStyle name="Heading 2 5 2" xfId="2054"/>
    <cellStyle name="Heading 2 5 3" xfId="2251"/>
    <cellStyle name="Heading 2 5 4" xfId="3200"/>
    <cellStyle name="Heading 2 5 5" xfId="34021"/>
    <cellStyle name="Heading 2 5 6" xfId="34494"/>
    <cellStyle name="Heading 2 5 7" xfId="34721"/>
    <cellStyle name="Heading 2 5 8" xfId="34948"/>
    <cellStyle name="Heading 2 5 9" xfId="35175"/>
    <cellStyle name="Heading 2 6" xfId="841"/>
    <cellStyle name="Heading 3 2" xfId="1514"/>
    <cellStyle name="Heading 3 2 10" xfId="35404"/>
    <cellStyle name="Heading 3 2 11" xfId="35631"/>
    <cellStyle name="Heading 3 2 12" xfId="35858"/>
    <cellStyle name="Heading 3 2 13" xfId="36085"/>
    <cellStyle name="Heading 3 2 14" xfId="36312"/>
    <cellStyle name="Heading 3 2 15" xfId="36539"/>
    <cellStyle name="Heading 3 2 16" xfId="36763"/>
    <cellStyle name="Heading 3 2 17" xfId="36982"/>
    <cellStyle name="Heading 3 2 18" xfId="37110"/>
    <cellStyle name="Heading 3 2 19" xfId="37550"/>
    <cellStyle name="Heading 3 2 2" xfId="2056"/>
    <cellStyle name="Heading 3 2 3" xfId="2252"/>
    <cellStyle name="Heading 3 2 4" xfId="3194"/>
    <cellStyle name="Heading 3 2 5" xfId="34022"/>
    <cellStyle name="Heading 3 2 6" xfId="34496"/>
    <cellStyle name="Heading 3 2 7" xfId="34723"/>
    <cellStyle name="Heading 3 2 8" xfId="34950"/>
    <cellStyle name="Heading 3 2 9" xfId="35177"/>
    <cellStyle name="Heading 3 3" xfId="1515"/>
    <cellStyle name="Heading 3 3 10" xfId="35405"/>
    <cellStyle name="Heading 3 3 11" xfId="35632"/>
    <cellStyle name="Heading 3 3 12" xfId="35859"/>
    <cellStyle name="Heading 3 3 13" xfId="36086"/>
    <cellStyle name="Heading 3 3 14" xfId="36313"/>
    <cellStyle name="Heading 3 3 15" xfId="36540"/>
    <cellStyle name="Heading 3 3 16" xfId="36764"/>
    <cellStyle name="Heading 3 3 17" xfId="36983"/>
    <cellStyle name="Heading 3 3 18" xfId="37115"/>
    <cellStyle name="Heading 3 3 19" xfId="37551"/>
    <cellStyle name="Heading 3 3 2" xfId="2057"/>
    <cellStyle name="Heading 3 3 3" xfId="2253"/>
    <cellStyle name="Heading 3 3 4" xfId="3183"/>
    <cellStyle name="Heading 3 3 5" xfId="34023"/>
    <cellStyle name="Heading 3 3 6" xfId="34497"/>
    <cellStyle name="Heading 3 3 7" xfId="34724"/>
    <cellStyle name="Heading 3 3 8" xfId="34951"/>
    <cellStyle name="Heading 3 3 9" xfId="35178"/>
    <cellStyle name="Heading 3 4" xfId="1516"/>
    <cellStyle name="Heading 3 4 10" xfId="35406"/>
    <cellStyle name="Heading 3 4 11" xfId="35633"/>
    <cellStyle name="Heading 3 4 12" xfId="35860"/>
    <cellStyle name="Heading 3 4 13" xfId="36087"/>
    <cellStyle name="Heading 3 4 14" xfId="36314"/>
    <cellStyle name="Heading 3 4 15" xfId="36541"/>
    <cellStyle name="Heading 3 4 16" xfId="36765"/>
    <cellStyle name="Heading 3 4 17" xfId="36984"/>
    <cellStyle name="Heading 3 4 18" xfId="37116"/>
    <cellStyle name="Heading 3 4 19" xfId="37552"/>
    <cellStyle name="Heading 3 4 2" xfId="2058"/>
    <cellStyle name="Heading 3 4 3" xfId="2254"/>
    <cellStyle name="Heading 3 4 4" xfId="2842"/>
    <cellStyle name="Heading 3 4 5" xfId="34024"/>
    <cellStyle name="Heading 3 4 6" xfId="34498"/>
    <cellStyle name="Heading 3 4 7" xfId="34725"/>
    <cellStyle name="Heading 3 4 8" xfId="34952"/>
    <cellStyle name="Heading 3 4 9" xfId="35179"/>
    <cellStyle name="Heading 3 5" xfId="1517"/>
    <cellStyle name="Heading 3 5 10" xfId="35407"/>
    <cellStyle name="Heading 3 5 11" xfId="35634"/>
    <cellStyle name="Heading 3 5 12" xfId="35861"/>
    <cellStyle name="Heading 3 5 13" xfId="36088"/>
    <cellStyle name="Heading 3 5 14" xfId="36315"/>
    <cellStyle name="Heading 3 5 15" xfId="36542"/>
    <cellStyle name="Heading 3 5 16" xfId="36766"/>
    <cellStyle name="Heading 3 5 17" xfId="36985"/>
    <cellStyle name="Heading 3 5 18" xfId="37117"/>
    <cellStyle name="Heading 3 5 19" xfId="37553"/>
    <cellStyle name="Heading 3 5 2" xfId="2059"/>
    <cellStyle name="Heading 3 5 3" xfId="2255"/>
    <cellStyle name="Heading 3 5 4" xfId="2794"/>
    <cellStyle name="Heading 3 5 5" xfId="34025"/>
    <cellStyle name="Heading 3 5 6" xfId="34499"/>
    <cellStyle name="Heading 3 5 7" xfId="34726"/>
    <cellStyle name="Heading 3 5 8" xfId="34953"/>
    <cellStyle name="Heading 3 5 9" xfId="35180"/>
    <cellStyle name="Heading 3 6" xfId="842"/>
    <cellStyle name="Heading 4 2" xfId="1518"/>
    <cellStyle name="Heading 4 2 10" xfId="35409"/>
    <cellStyle name="Heading 4 2 11" xfId="35636"/>
    <cellStyle name="Heading 4 2 12" xfId="35863"/>
    <cellStyle name="Heading 4 2 13" xfId="36090"/>
    <cellStyle name="Heading 4 2 14" xfId="36317"/>
    <cellStyle name="Heading 4 2 15" xfId="36544"/>
    <cellStyle name="Heading 4 2 16" xfId="36768"/>
    <cellStyle name="Heading 4 2 17" xfId="36987"/>
    <cellStyle name="Heading 4 2 18" xfId="37119"/>
    <cellStyle name="Heading 4 2 19" xfId="37554"/>
    <cellStyle name="Heading 4 2 2" xfId="2061"/>
    <cellStyle name="Heading 4 2 3" xfId="2256"/>
    <cellStyle name="Heading 4 2 4" xfId="3178"/>
    <cellStyle name="Heading 4 2 5" xfId="34026"/>
    <cellStyle name="Heading 4 2 6" xfId="34501"/>
    <cellStyle name="Heading 4 2 7" xfId="34728"/>
    <cellStyle name="Heading 4 2 8" xfId="34955"/>
    <cellStyle name="Heading 4 2 9" xfId="35182"/>
    <cellStyle name="Heading 4 3" xfId="1519"/>
    <cellStyle name="Heading 4 3 10" xfId="35410"/>
    <cellStyle name="Heading 4 3 11" xfId="35637"/>
    <cellStyle name="Heading 4 3 12" xfId="35864"/>
    <cellStyle name="Heading 4 3 13" xfId="36091"/>
    <cellStyle name="Heading 4 3 14" xfId="36318"/>
    <cellStyle name="Heading 4 3 15" xfId="36545"/>
    <cellStyle name="Heading 4 3 16" xfId="36769"/>
    <cellStyle name="Heading 4 3 17" xfId="36988"/>
    <cellStyle name="Heading 4 3 18" xfId="37120"/>
    <cellStyle name="Heading 4 3 19" xfId="37555"/>
    <cellStyle name="Heading 4 3 2" xfId="2062"/>
    <cellStyle name="Heading 4 3 3" xfId="2257"/>
    <cellStyle name="Heading 4 3 4" xfId="3185"/>
    <cellStyle name="Heading 4 3 5" xfId="34027"/>
    <cellStyle name="Heading 4 3 6" xfId="34502"/>
    <cellStyle name="Heading 4 3 7" xfId="34729"/>
    <cellStyle name="Heading 4 3 8" xfId="34956"/>
    <cellStyle name="Heading 4 3 9" xfId="35183"/>
    <cellStyle name="Heading 4 4" xfId="1520"/>
    <cellStyle name="Heading 4 4 10" xfId="35411"/>
    <cellStyle name="Heading 4 4 11" xfId="35638"/>
    <cellStyle name="Heading 4 4 12" xfId="35865"/>
    <cellStyle name="Heading 4 4 13" xfId="36092"/>
    <cellStyle name="Heading 4 4 14" xfId="36319"/>
    <cellStyle name="Heading 4 4 15" xfId="36546"/>
    <cellStyle name="Heading 4 4 16" xfId="36770"/>
    <cellStyle name="Heading 4 4 17" xfId="36989"/>
    <cellStyle name="Heading 4 4 18" xfId="37206"/>
    <cellStyle name="Heading 4 4 19" xfId="37556"/>
    <cellStyle name="Heading 4 4 2" xfId="2063"/>
    <cellStyle name="Heading 4 4 3" xfId="2258"/>
    <cellStyle name="Heading 4 4 4" xfId="3248"/>
    <cellStyle name="Heading 4 4 5" xfId="34028"/>
    <cellStyle name="Heading 4 4 6" xfId="34503"/>
    <cellStyle name="Heading 4 4 7" xfId="34730"/>
    <cellStyle name="Heading 4 4 8" xfId="34957"/>
    <cellStyle name="Heading 4 4 9" xfId="35184"/>
    <cellStyle name="Heading 4 5" xfId="1521"/>
    <cellStyle name="Heading 4 5 10" xfId="35412"/>
    <cellStyle name="Heading 4 5 11" xfId="35639"/>
    <cellStyle name="Heading 4 5 12" xfId="35866"/>
    <cellStyle name="Heading 4 5 13" xfId="36093"/>
    <cellStyle name="Heading 4 5 14" xfId="36320"/>
    <cellStyle name="Heading 4 5 15" xfId="36547"/>
    <cellStyle name="Heading 4 5 16" xfId="36771"/>
    <cellStyle name="Heading 4 5 17" xfId="36990"/>
    <cellStyle name="Heading 4 5 18" xfId="37207"/>
    <cellStyle name="Heading 4 5 19" xfId="37557"/>
    <cellStyle name="Heading 4 5 2" xfId="2064"/>
    <cellStyle name="Heading 4 5 3" xfId="2259"/>
    <cellStyle name="Heading 4 5 4" xfId="3245"/>
    <cellStyle name="Heading 4 5 5" xfId="34029"/>
    <cellStyle name="Heading 4 5 6" xfId="34504"/>
    <cellStyle name="Heading 4 5 7" xfId="34731"/>
    <cellStyle name="Heading 4 5 8" xfId="34958"/>
    <cellStyle name="Heading 4 5 9" xfId="35185"/>
    <cellStyle name="Heading 4 6" xfId="843"/>
    <cellStyle name="Hyperlink" xfId="6" builtinId="8"/>
    <cellStyle name="Hyperlink 2" xfId="32"/>
    <cellStyle name="Indian Comma" xfId="5"/>
    <cellStyle name="Indian Comma 10" xfId="33"/>
    <cellStyle name="Indian Comma 100" xfId="28736"/>
    <cellStyle name="Indian Comma 101" xfId="29965"/>
    <cellStyle name="Indian Comma 102" xfId="30823"/>
    <cellStyle name="Indian Comma 103" xfId="32639"/>
    <cellStyle name="Indian Comma 104" xfId="33388"/>
    <cellStyle name="Indian Comma 105" xfId="34127"/>
    <cellStyle name="Indian Comma 106" xfId="34128"/>
    <cellStyle name="Indian Comma 107" xfId="34129"/>
    <cellStyle name="Indian Comma 108" xfId="34130"/>
    <cellStyle name="Indian Comma 11" xfId="1109"/>
    <cellStyle name="Indian Comma 11 10" xfId="5832"/>
    <cellStyle name="Indian Comma 11 11" xfId="6073"/>
    <cellStyle name="Indian Comma 11 12" xfId="6314"/>
    <cellStyle name="Indian Comma 11 13" xfId="6550"/>
    <cellStyle name="Indian Comma 11 14" xfId="6787"/>
    <cellStyle name="Indian Comma 11 15" xfId="7027"/>
    <cellStyle name="Indian Comma 11 16" xfId="7259"/>
    <cellStyle name="Indian Comma 11 17" xfId="7488"/>
    <cellStyle name="Indian Comma 11 18" xfId="7720"/>
    <cellStyle name="Indian Comma 11 19" xfId="7956"/>
    <cellStyle name="Indian Comma 11 2" xfId="2422"/>
    <cellStyle name="Indian Comma 11 2 2" xfId="3244"/>
    <cellStyle name="Indian Comma 11 20" xfId="8171"/>
    <cellStyle name="Indian Comma 11 21" xfId="8424"/>
    <cellStyle name="Indian Comma 11 22" xfId="8649"/>
    <cellStyle name="Indian Comma 11 23" xfId="8859"/>
    <cellStyle name="Indian Comma 11 24" xfId="9061"/>
    <cellStyle name="Indian Comma 11 25" xfId="9260"/>
    <cellStyle name="Indian Comma 11 26" xfId="9436"/>
    <cellStyle name="Indian Comma 11 27" xfId="9592"/>
    <cellStyle name="Indian Comma 11 28" xfId="9731"/>
    <cellStyle name="Indian Comma 11 29" xfId="9814"/>
    <cellStyle name="Indian Comma 11 3" xfId="4153"/>
    <cellStyle name="Indian Comma 11 30" xfId="9848"/>
    <cellStyle name="Indian Comma 11 31" xfId="10885"/>
    <cellStyle name="Indian Comma 11 32" xfId="11425"/>
    <cellStyle name="Indian Comma 11 33" xfId="11954"/>
    <cellStyle name="Indian Comma 11 34" xfId="12482"/>
    <cellStyle name="Indian Comma 11 35" xfId="13024"/>
    <cellStyle name="Indian Comma 11 36" xfId="13566"/>
    <cellStyle name="Indian Comma 11 37" xfId="14108"/>
    <cellStyle name="Indian Comma 11 38" xfId="14648"/>
    <cellStyle name="Indian Comma 11 39" xfId="15187"/>
    <cellStyle name="Indian Comma 11 4" xfId="4399"/>
    <cellStyle name="Indian Comma 11 40" xfId="15731"/>
    <cellStyle name="Indian Comma 11 41" xfId="16272"/>
    <cellStyle name="Indian Comma 11 42" xfId="16812"/>
    <cellStyle name="Indian Comma 11 43" xfId="17353"/>
    <cellStyle name="Indian Comma 11 44" xfId="17894"/>
    <cellStyle name="Indian Comma 11 45" xfId="18435"/>
    <cellStyle name="Indian Comma 11 46" xfId="18972"/>
    <cellStyle name="Indian Comma 11 47" xfId="19511"/>
    <cellStyle name="Indian Comma 11 48" xfId="20045"/>
    <cellStyle name="Indian Comma 11 49" xfId="20562"/>
    <cellStyle name="Indian Comma 11 5" xfId="4637"/>
    <cellStyle name="Indian Comma 11 50" xfId="21050"/>
    <cellStyle name="Indian Comma 11 51" xfId="21454"/>
    <cellStyle name="Indian Comma 11 52" xfId="21660"/>
    <cellStyle name="Indian Comma 11 53" xfId="22734"/>
    <cellStyle name="Indian Comma 11 54" xfId="23314"/>
    <cellStyle name="Indian Comma 11 55" xfId="23849"/>
    <cellStyle name="Indian Comma 11 56" xfId="24383"/>
    <cellStyle name="Indian Comma 11 57" xfId="24898"/>
    <cellStyle name="Indian Comma 11 58" xfId="25374"/>
    <cellStyle name="Indian Comma 11 59" xfId="25781"/>
    <cellStyle name="Indian Comma 11 6" xfId="4874"/>
    <cellStyle name="Indian Comma 11 60" xfId="26559"/>
    <cellStyle name="Indian Comma 11 61" xfId="27092"/>
    <cellStyle name="Indian Comma 11 62" xfId="27613"/>
    <cellStyle name="Indian Comma 11 63" xfId="28086"/>
    <cellStyle name="Indian Comma 11 64" xfId="28486"/>
    <cellStyle name="Indian Comma 11 65" xfId="28704"/>
    <cellStyle name="Indian Comma 11 66" xfId="29569"/>
    <cellStyle name="Indian Comma 11 67" xfId="30342"/>
    <cellStyle name="Indian Comma 11 68" xfId="31734"/>
    <cellStyle name="Indian Comma 11 69" xfId="32658"/>
    <cellStyle name="Indian Comma 11 7" xfId="5114"/>
    <cellStyle name="Indian Comma 11 70" xfId="33250"/>
    <cellStyle name="Indian Comma 11 8" xfId="5354"/>
    <cellStyle name="Indian Comma 11 9" xfId="5592"/>
    <cellStyle name="Indian Comma 12" xfId="2354"/>
    <cellStyle name="Indian Comma 12 2" xfId="2379"/>
    <cellStyle name="Indian Comma 13" xfId="34"/>
    <cellStyle name="Indian Comma 13 2" xfId="1046"/>
    <cellStyle name="Indian Comma 13 3" xfId="1068"/>
    <cellStyle name="Indian Comma 13 4" xfId="1086"/>
    <cellStyle name="Indian Comma 13 5" xfId="1102"/>
    <cellStyle name="Indian Comma 14" xfId="2444"/>
    <cellStyle name="Indian Comma 15" xfId="2380"/>
    <cellStyle name="Indian Comma 16" xfId="2452"/>
    <cellStyle name="Indian Comma 17" xfId="2385"/>
    <cellStyle name="Indian Comma 18" xfId="2467"/>
    <cellStyle name="Indian Comma 19" xfId="2394"/>
    <cellStyle name="Indian Comma 2" xfId="837"/>
    <cellStyle name="Indian Comma 2 10" xfId="5401"/>
    <cellStyle name="Indian Comma 2 11" xfId="5560"/>
    <cellStyle name="Indian Comma 2 12" xfId="5858"/>
    <cellStyle name="Indian Comma 2 13" xfId="6100"/>
    <cellStyle name="Indian Comma 2 14" xfId="6340"/>
    <cellStyle name="Indian Comma 2 15" xfId="6577"/>
    <cellStyle name="Indian Comma 2 16" xfId="6814"/>
    <cellStyle name="Indian Comma 2 17" xfId="7053"/>
    <cellStyle name="Indian Comma 2 18" xfId="7285"/>
    <cellStyle name="Indian Comma 2 19" xfId="7534"/>
    <cellStyle name="Indian Comma 2 2" xfId="2391"/>
    <cellStyle name="Indian Comma 2 2 2" xfId="3140"/>
    <cellStyle name="Indian Comma 2 20" xfId="7689"/>
    <cellStyle name="Indian Comma 2 21" xfId="5873"/>
    <cellStyle name="Indian Comma 2 22" xfId="8027"/>
    <cellStyle name="Indian Comma 2 23" xfId="8450"/>
    <cellStyle name="Indian Comma 2 24" xfId="8672"/>
    <cellStyle name="Indian Comma 2 25" xfId="8882"/>
    <cellStyle name="Indian Comma 2 26" xfId="9083"/>
    <cellStyle name="Indian Comma 2 27" xfId="9281"/>
    <cellStyle name="Indian Comma 2 28" xfId="9454"/>
    <cellStyle name="Indian Comma 2 29" xfId="9620"/>
    <cellStyle name="Indian Comma 2 3" xfId="3902"/>
    <cellStyle name="Indian Comma 2 30" xfId="9708"/>
    <cellStyle name="Indian Comma 2 31" xfId="10637"/>
    <cellStyle name="Indian Comma 2 32" xfId="11170"/>
    <cellStyle name="Indian Comma 2 33" xfId="11697"/>
    <cellStyle name="Indian Comma 2 34" xfId="12226"/>
    <cellStyle name="Indian Comma 2 35" xfId="12758"/>
    <cellStyle name="Indian Comma 2 36" xfId="13299"/>
    <cellStyle name="Indian Comma 2 37" xfId="13840"/>
    <cellStyle name="Indian Comma 2 38" xfId="14383"/>
    <cellStyle name="Indian Comma 2 39" xfId="14922"/>
    <cellStyle name="Indian Comma 2 4" xfId="4107"/>
    <cellStyle name="Indian Comma 2 40" xfId="15463"/>
    <cellStyle name="Indian Comma 2 41" xfId="16004"/>
    <cellStyle name="Indian Comma 2 42" xfId="16544"/>
    <cellStyle name="Indian Comma 2 43" xfId="17085"/>
    <cellStyle name="Indian Comma 2 44" xfId="17626"/>
    <cellStyle name="Indian Comma 2 45" xfId="18167"/>
    <cellStyle name="Indian Comma 2 46" xfId="18705"/>
    <cellStyle name="Indian Comma 2 47" xfId="19245"/>
    <cellStyle name="Indian Comma 2 48" xfId="19782"/>
    <cellStyle name="Indian Comma 2 49" xfId="20311"/>
    <cellStyle name="Indian Comma 2 5" xfId="4270"/>
    <cellStyle name="Indian Comma 2 50" xfId="20817"/>
    <cellStyle name="Indian Comma 2 51" xfId="21273"/>
    <cellStyle name="Indian Comma 2 52" xfId="21600"/>
    <cellStyle name="Indian Comma 2 53" xfId="22479"/>
    <cellStyle name="Indian Comma 2 54" xfId="23044"/>
    <cellStyle name="Indian Comma 2 55" xfId="23581"/>
    <cellStyle name="Indian Comma 2 56" xfId="24115"/>
    <cellStyle name="Indian Comma 2 57" xfId="24648"/>
    <cellStyle name="Indian Comma 2 58" xfId="25148"/>
    <cellStyle name="Indian Comma 2 59" xfId="25591"/>
    <cellStyle name="Indian Comma 2 6" xfId="4436"/>
    <cellStyle name="Indian Comma 2 60" xfId="26292"/>
    <cellStyle name="Indian Comma 2 61" xfId="26828"/>
    <cellStyle name="Indian Comma 2 62" xfId="27354"/>
    <cellStyle name="Indian Comma 2 63" xfId="27857"/>
    <cellStyle name="Indian Comma 2 64" xfId="28310"/>
    <cellStyle name="Indian Comma 2 65" xfId="28644"/>
    <cellStyle name="Indian Comma 2 66" xfId="29403"/>
    <cellStyle name="Indian Comma 2 67" xfId="30282"/>
    <cellStyle name="Indian Comma 2 68" xfId="31531"/>
    <cellStyle name="Indian Comma 2 69" xfId="31537"/>
    <cellStyle name="Indian Comma 2 7" xfId="4663"/>
    <cellStyle name="Indian Comma 2 70" xfId="33280"/>
    <cellStyle name="Indian Comma 2 8" xfId="4901"/>
    <cellStyle name="Indian Comma 2 9" xfId="5139"/>
    <cellStyle name="Indian Comma 20" xfId="2471"/>
    <cellStyle name="Indian Comma 21" xfId="2576"/>
    <cellStyle name="Indian Comma 22" xfId="2556"/>
    <cellStyle name="Indian Comma 23" xfId="2595"/>
    <cellStyle name="Indian Comma 24" xfId="2495"/>
    <cellStyle name="Indian Comma 25" xfId="2596"/>
    <cellStyle name="Indian Comma 26" xfId="2408"/>
    <cellStyle name="Indian Comma 27" xfId="2598"/>
    <cellStyle name="Indian Comma 28" xfId="2426"/>
    <cellStyle name="Indian Comma 29" xfId="2602"/>
    <cellStyle name="Indian Comma 3" xfId="35"/>
    <cellStyle name="Indian Comma 30" xfId="2479"/>
    <cellStyle name="Indian Comma 31" xfId="2607"/>
    <cellStyle name="Indian Comma 32" xfId="2621"/>
    <cellStyle name="Indian Comma 33" xfId="2636"/>
    <cellStyle name="Indian Comma 34" xfId="2650"/>
    <cellStyle name="Indian Comma 35" xfId="2779"/>
    <cellStyle name="Indian Comma 36" xfId="2828"/>
    <cellStyle name="Indian Comma 37" xfId="2951"/>
    <cellStyle name="Indian Comma 38" xfId="4185"/>
    <cellStyle name="Indian Comma 39" xfId="4239"/>
    <cellStyle name="Indian Comma 4" xfId="36"/>
    <cellStyle name="Indian Comma 40" xfId="4504"/>
    <cellStyle name="Indian Comma 41" xfId="4738"/>
    <cellStyle name="Indian Comma 42" xfId="4981"/>
    <cellStyle name="Indian Comma 43" xfId="5218"/>
    <cellStyle name="Indian Comma 44" xfId="5503"/>
    <cellStyle name="Indian Comma 45" xfId="5697"/>
    <cellStyle name="Indian Comma 46" xfId="5937"/>
    <cellStyle name="Indian Comma 47" xfId="6179"/>
    <cellStyle name="Indian Comma 48" xfId="6415"/>
    <cellStyle name="Indian Comma 49" xfId="6657"/>
    <cellStyle name="Indian Comma 5" xfId="838"/>
    <cellStyle name="Indian Comma 5 10" xfId="5462"/>
    <cellStyle name="Indian Comma 5 11" xfId="5639"/>
    <cellStyle name="Indian Comma 5 12" xfId="5879"/>
    <cellStyle name="Indian Comma 5 13" xfId="6121"/>
    <cellStyle name="Indian Comma 5 14" xfId="6359"/>
    <cellStyle name="Indian Comma 5 15" xfId="6598"/>
    <cellStyle name="Indian Comma 5 16" xfId="6835"/>
    <cellStyle name="Indian Comma 5 17" xfId="7074"/>
    <cellStyle name="Indian Comma 5 18" xfId="7306"/>
    <cellStyle name="Indian Comma 5 19" xfId="7591"/>
    <cellStyle name="Indian Comma 5 2" xfId="2382"/>
    <cellStyle name="Indian Comma 5 2 2" xfId="3141"/>
    <cellStyle name="Indian Comma 5 20" xfId="7766"/>
    <cellStyle name="Indian Comma 5 21" xfId="7863"/>
    <cellStyle name="Indian Comma 5 22" xfId="8241"/>
    <cellStyle name="Indian Comma 5 23" xfId="8470"/>
    <cellStyle name="Indian Comma 5 24" xfId="8691"/>
    <cellStyle name="Indian Comma 5 25" xfId="8900"/>
    <cellStyle name="Indian Comma 5 26" xfId="9101"/>
    <cellStyle name="Indian Comma 5 27" xfId="9299"/>
    <cellStyle name="Indian Comma 5 28" xfId="9469"/>
    <cellStyle name="Indian Comma 5 29" xfId="9646"/>
    <cellStyle name="Indian Comma 5 3" xfId="3903"/>
    <cellStyle name="Indian Comma 5 30" xfId="9752"/>
    <cellStyle name="Indian Comma 5 31" xfId="10638"/>
    <cellStyle name="Indian Comma 5 32" xfId="11171"/>
    <cellStyle name="Indian Comma 5 33" xfId="11698"/>
    <cellStyle name="Indian Comma 5 34" xfId="12227"/>
    <cellStyle name="Indian Comma 5 35" xfId="12759"/>
    <cellStyle name="Indian Comma 5 36" xfId="13300"/>
    <cellStyle name="Indian Comma 5 37" xfId="13841"/>
    <cellStyle name="Indian Comma 5 38" xfId="14384"/>
    <cellStyle name="Indian Comma 5 39" xfId="14923"/>
    <cellStyle name="Indian Comma 5 4" xfId="3940"/>
    <cellStyle name="Indian Comma 5 40" xfId="15464"/>
    <cellStyle name="Indian Comma 5 41" xfId="16005"/>
    <cellStyle name="Indian Comma 5 42" xfId="16545"/>
    <cellStyle name="Indian Comma 5 43" xfId="17086"/>
    <cellStyle name="Indian Comma 5 44" xfId="17627"/>
    <cellStyle name="Indian Comma 5 45" xfId="18168"/>
    <cellStyle name="Indian Comma 5 46" xfId="18706"/>
    <cellStyle name="Indian Comma 5 47" xfId="19246"/>
    <cellStyle name="Indian Comma 5 48" xfId="19783"/>
    <cellStyle name="Indian Comma 5 49" xfId="20312"/>
    <cellStyle name="Indian Comma 5 5" xfId="4203"/>
    <cellStyle name="Indian Comma 5 50" xfId="20818"/>
    <cellStyle name="Indian Comma 5 51" xfId="21274"/>
    <cellStyle name="Indian Comma 5 52" xfId="21601"/>
    <cellStyle name="Indian Comma 5 53" xfId="22480"/>
    <cellStyle name="Indian Comma 5 54" xfId="23045"/>
    <cellStyle name="Indian Comma 5 55" xfId="23582"/>
    <cellStyle name="Indian Comma 5 56" xfId="24116"/>
    <cellStyle name="Indian Comma 5 57" xfId="24649"/>
    <cellStyle name="Indian Comma 5 58" xfId="25149"/>
    <cellStyle name="Indian Comma 5 59" xfId="25592"/>
    <cellStyle name="Indian Comma 5 6" xfId="4446"/>
    <cellStyle name="Indian Comma 5 60" xfId="26293"/>
    <cellStyle name="Indian Comma 5 61" xfId="26829"/>
    <cellStyle name="Indian Comma 5 62" xfId="27355"/>
    <cellStyle name="Indian Comma 5 63" xfId="27858"/>
    <cellStyle name="Indian Comma 5 64" xfId="28311"/>
    <cellStyle name="Indian Comma 5 65" xfId="28645"/>
    <cellStyle name="Indian Comma 5 66" xfId="29404"/>
    <cellStyle name="Indian Comma 5 67" xfId="30283"/>
    <cellStyle name="Indian Comma 5 68" xfId="31532"/>
    <cellStyle name="Indian Comma 5 69" xfId="32673"/>
    <cellStyle name="Indian Comma 5 7" xfId="4681"/>
    <cellStyle name="Indian Comma 5 70" xfId="32915"/>
    <cellStyle name="Indian Comma 5 8" xfId="4921"/>
    <cellStyle name="Indian Comma 5 9" xfId="5160"/>
    <cellStyle name="Indian Comma 50" xfId="6894"/>
    <cellStyle name="Indian Comma 51" xfId="7128"/>
    <cellStyle name="Indian Comma 52" xfId="7359"/>
    <cellStyle name="Indian Comma 53" xfId="7633"/>
    <cellStyle name="Indian Comma 54" xfId="7827"/>
    <cellStyle name="Indian Comma 55" xfId="7537"/>
    <cellStyle name="Indian Comma 56" xfId="8297"/>
    <cellStyle name="Indian Comma 57" xfId="8525"/>
    <cellStyle name="Indian Comma 58" xfId="8740"/>
    <cellStyle name="Indian Comma 59" xfId="8951"/>
    <cellStyle name="Indian Comma 6" xfId="1038"/>
    <cellStyle name="Indian Comma 6 10" xfId="5762"/>
    <cellStyle name="Indian Comma 6 11" xfId="6004"/>
    <cellStyle name="Indian Comma 6 12" xfId="6244"/>
    <cellStyle name="Indian Comma 6 13" xfId="6481"/>
    <cellStyle name="Indian Comma 6 14" xfId="6719"/>
    <cellStyle name="Indian Comma 6 15" xfId="6960"/>
    <cellStyle name="Indian Comma 6 16" xfId="7191"/>
    <cellStyle name="Indian Comma 6 17" xfId="7424"/>
    <cellStyle name="Indian Comma 6 18" xfId="7654"/>
    <cellStyle name="Indian Comma 6 19" xfId="7889"/>
    <cellStyle name="Indian Comma 6 2" xfId="2388"/>
    <cellStyle name="Indian Comma 6 2 2" xfId="3219"/>
    <cellStyle name="Indian Comma 6 20" xfId="8107"/>
    <cellStyle name="Indian Comma 6 21" xfId="8359"/>
    <cellStyle name="Indian Comma 6 22" xfId="8583"/>
    <cellStyle name="Indian Comma 6 23" xfId="8794"/>
    <cellStyle name="Indian Comma 6 24" xfId="9001"/>
    <cellStyle name="Indian Comma 6 25" xfId="9197"/>
    <cellStyle name="Indian Comma 6 26" xfId="9382"/>
    <cellStyle name="Indian Comma 6 27" xfId="9549"/>
    <cellStyle name="Indian Comma 6 28" xfId="9685"/>
    <cellStyle name="Indian Comma 6 29" xfId="9782"/>
    <cellStyle name="Indian Comma 6 3" xfId="4083"/>
    <cellStyle name="Indian Comma 6 30" xfId="9832"/>
    <cellStyle name="Indian Comma 6 31" xfId="10814"/>
    <cellStyle name="Indian Comma 6 32" xfId="11354"/>
    <cellStyle name="Indian Comma 6 33" xfId="11883"/>
    <cellStyle name="Indian Comma 6 34" xfId="12411"/>
    <cellStyle name="Indian Comma 6 35" xfId="12953"/>
    <cellStyle name="Indian Comma 6 36" xfId="13496"/>
    <cellStyle name="Indian Comma 6 37" xfId="14037"/>
    <cellStyle name="Indian Comma 6 38" xfId="14577"/>
    <cellStyle name="Indian Comma 6 39" xfId="15116"/>
    <cellStyle name="Indian Comma 6 4" xfId="4332"/>
    <cellStyle name="Indian Comma 6 40" xfId="15660"/>
    <cellStyle name="Indian Comma 6 41" xfId="16201"/>
    <cellStyle name="Indian Comma 6 42" xfId="16741"/>
    <cellStyle name="Indian Comma 6 43" xfId="17282"/>
    <cellStyle name="Indian Comma 6 44" xfId="17823"/>
    <cellStyle name="Indian Comma 6 45" xfId="18364"/>
    <cellStyle name="Indian Comma 6 46" xfId="18901"/>
    <cellStyle name="Indian Comma 6 47" xfId="19441"/>
    <cellStyle name="Indian Comma 6 48" xfId="19974"/>
    <cellStyle name="Indian Comma 6 49" xfId="20492"/>
    <cellStyle name="Indian Comma 6 5" xfId="4567"/>
    <cellStyle name="Indian Comma 6 50" xfId="20985"/>
    <cellStyle name="Indian Comma 6 51" xfId="21393"/>
    <cellStyle name="Indian Comma 6 52" xfId="21623"/>
    <cellStyle name="Indian Comma 6 53" xfId="22664"/>
    <cellStyle name="Indian Comma 6 54" xfId="23243"/>
    <cellStyle name="Indian Comma 6 55" xfId="23778"/>
    <cellStyle name="Indian Comma 6 56" xfId="24312"/>
    <cellStyle name="Indian Comma 6 57" xfId="24829"/>
    <cellStyle name="Indian Comma 6 58" xfId="25312"/>
    <cellStyle name="Indian Comma 6 59" xfId="25723"/>
    <cellStyle name="Indian Comma 6 6" xfId="4804"/>
    <cellStyle name="Indian Comma 6 60" xfId="26488"/>
    <cellStyle name="Indian Comma 6 61" xfId="27023"/>
    <cellStyle name="Indian Comma 6 62" xfId="27543"/>
    <cellStyle name="Indian Comma 6 63" xfId="28020"/>
    <cellStyle name="Indian Comma 6 64" xfId="28429"/>
    <cellStyle name="Indian Comma 6 65" xfId="28667"/>
    <cellStyle name="Indian Comma 6 66" xfId="29513"/>
    <cellStyle name="Indian Comma 6 67" xfId="30305"/>
    <cellStyle name="Indian Comma 6 68" xfId="31676"/>
    <cellStyle name="Indian Comma 6 69" xfId="31435"/>
    <cellStyle name="Indian Comma 6 7" xfId="5045"/>
    <cellStyle name="Indian Comma 6 70" xfId="31252"/>
    <cellStyle name="Indian Comma 6 8" xfId="5284"/>
    <cellStyle name="Indian Comma 6 9" xfId="5524"/>
    <cellStyle name="Indian Comma 60" xfId="9147"/>
    <cellStyle name="Indian Comma 61" xfId="9340"/>
    <cellStyle name="Indian Comma 62" xfId="9507"/>
    <cellStyle name="Indian Comma 63" xfId="9670"/>
    <cellStyle name="Indian Comma 64" xfId="9765"/>
    <cellStyle name="Indian Comma 65" xfId="9871"/>
    <cellStyle name="Indian Comma 66" xfId="9987"/>
    <cellStyle name="Indian Comma 67" xfId="11341"/>
    <cellStyle name="Indian Comma 68" xfId="11870"/>
    <cellStyle name="Indian Comma 69" xfId="12398"/>
    <cellStyle name="Indian Comma 7" xfId="37"/>
    <cellStyle name="Indian Comma 70" xfId="12813"/>
    <cellStyle name="Indian Comma 71" xfId="13483"/>
    <cellStyle name="Indian Comma 72" xfId="14024"/>
    <cellStyle name="Indian Comma 73" xfId="14564"/>
    <cellStyle name="Indian Comma 74" xfId="14883"/>
    <cellStyle name="Indian Comma 75" xfId="15647"/>
    <cellStyle name="Indian Comma 76" xfId="16188"/>
    <cellStyle name="Indian Comma 77" xfId="16728"/>
    <cellStyle name="Indian Comma 78" xfId="17269"/>
    <cellStyle name="Indian Comma 79" xfId="17810"/>
    <cellStyle name="Indian Comma 8" xfId="1074"/>
    <cellStyle name="Indian Comma 8 10" xfId="5797"/>
    <cellStyle name="Indian Comma 8 11" xfId="6039"/>
    <cellStyle name="Indian Comma 8 12" xfId="6279"/>
    <cellStyle name="Indian Comma 8 13" xfId="6515"/>
    <cellStyle name="Indian Comma 8 14" xfId="6753"/>
    <cellStyle name="Indian Comma 8 15" xfId="6992"/>
    <cellStyle name="Indian Comma 8 16" xfId="7225"/>
    <cellStyle name="Indian Comma 8 17" xfId="7457"/>
    <cellStyle name="Indian Comma 8 18" xfId="7687"/>
    <cellStyle name="Indian Comma 8 19" xfId="7922"/>
    <cellStyle name="Indian Comma 8 2" xfId="2376"/>
    <cellStyle name="Indian Comma 8 2 2" xfId="3228"/>
    <cellStyle name="Indian Comma 8 20" xfId="8139"/>
    <cellStyle name="Indian Comma 8 21" xfId="8391"/>
    <cellStyle name="Indian Comma 8 22" xfId="8616"/>
    <cellStyle name="Indian Comma 8 23" xfId="8825"/>
    <cellStyle name="Indian Comma 8 24" xfId="9031"/>
    <cellStyle name="Indian Comma 8 25" xfId="9227"/>
    <cellStyle name="Indian Comma 8 26" xfId="9407"/>
    <cellStyle name="Indian Comma 8 27" xfId="9570"/>
    <cellStyle name="Indian Comma 8 28" xfId="9706"/>
    <cellStyle name="Indian Comma 8 29" xfId="9796"/>
    <cellStyle name="Indian Comma 8 3" xfId="4119"/>
    <cellStyle name="Indian Comma 8 30" xfId="9837"/>
    <cellStyle name="Indian Comma 8 31" xfId="10850"/>
    <cellStyle name="Indian Comma 8 32" xfId="11390"/>
    <cellStyle name="Indian Comma 8 33" xfId="11919"/>
    <cellStyle name="Indian Comma 8 34" xfId="12447"/>
    <cellStyle name="Indian Comma 8 35" xfId="12989"/>
    <cellStyle name="Indian Comma 8 36" xfId="13531"/>
    <cellStyle name="Indian Comma 8 37" xfId="14073"/>
    <cellStyle name="Indian Comma 8 38" xfId="14613"/>
    <cellStyle name="Indian Comma 8 39" xfId="15152"/>
    <cellStyle name="Indian Comma 8 4" xfId="4364"/>
    <cellStyle name="Indian Comma 8 40" xfId="15696"/>
    <cellStyle name="Indian Comma 8 41" xfId="16237"/>
    <cellStyle name="Indian Comma 8 42" xfId="16777"/>
    <cellStyle name="Indian Comma 8 43" xfId="17318"/>
    <cellStyle name="Indian Comma 8 44" xfId="17859"/>
    <cellStyle name="Indian Comma 8 45" xfId="18400"/>
    <cellStyle name="Indian Comma 8 46" xfId="18937"/>
    <cellStyle name="Indian Comma 8 47" xfId="19476"/>
    <cellStyle name="Indian Comma 8 48" xfId="20010"/>
    <cellStyle name="Indian Comma 8 49" xfId="20527"/>
    <cellStyle name="Indian Comma 8 5" xfId="4602"/>
    <cellStyle name="Indian Comma 8 50" xfId="21018"/>
    <cellStyle name="Indian Comma 8 51" xfId="21420"/>
    <cellStyle name="Indian Comma 8 52" xfId="21632"/>
    <cellStyle name="Indian Comma 8 53" xfId="22700"/>
    <cellStyle name="Indian Comma 8 54" xfId="23279"/>
    <cellStyle name="Indian Comma 8 55" xfId="23814"/>
    <cellStyle name="Indian Comma 8 56" xfId="24348"/>
    <cellStyle name="Indian Comma 8 57" xfId="24863"/>
    <cellStyle name="Indian Comma 8 58" xfId="25339"/>
    <cellStyle name="Indian Comma 8 59" xfId="25751"/>
    <cellStyle name="Indian Comma 8 6" xfId="4839"/>
    <cellStyle name="Indian Comma 8 60" xfId="26524"/>
    <cellStyle name="Indian Comma 8 61" xfId="27057"/>
    <cellStyle name="Indian Comma 8 62" xfId="27578"/>
    <cellStyle name="Indian Comma 8 63" xfId="28051"/>
    <cellStyle name="Indian Comma 8 64" xfId="28451"/>
    <cellStyle name="Indian Comma 8 65" xfId="28676"/>
    <cellStyle name="Indian Comma 8 66" xfId="29537"/>
    <cellStyle name="Indian Comma 8 67" xfId="30314"/>
    <cellStyle name="Indian Comma 8 68" xfId="31700"/>
    <cellStyle name="Indian Comma 8 69" xfId="32482"/>
    <cellStyle name="Indian Comma 8 7" xfId="5079"/>
    <cellStyle name="Indian Comma 8 70" xfId="33263"/>
    <cellStyle name="Indian Comma 8 8" xfId="5320"/>
    <cellStyle name="Indian Comma 8 9" xfId="5558"/>
    <cellStyle name="Indian Comma 80" xfId="18351"/>
    <cellStyle name="Indian Comma 81" xfId="18888"/>
    <cellStyle name="Indian Comma 82" xfId="19428"/>
    <cellStyle name="Indian Comma 83" xfId="19961"/>
    <cellStyle name="Indian Comma 84" xfId="20479"/>
    <cellStyle name="Indian Comma 85" xfId="20782"/>
    <cellStyle name="Indian Comma 86" xfId="21382"/>
    <cellStyle name="Indian Comma 87" xfId="21699"/>
    <cellStyle name="Indian Comma 88" xfId="22614"/>
    <cellStyle name="Indian Comma 89" xfId="23342"/>
    <cellStyle name="Indian Comma 9" xfId="1093"/>
    <cellStyle name="Indian Comma 9 10" xfId="5816"/>
    <cellStyle name="Indian Comma 9 11" xfId="6057"/>
    <cellStyle name="Indian Comma 9 12" xfId="6298"/>
    <cellStyle name="Indian Comma 9 13" xfId="6534"/>
    <cellStyle name="Indian Comma 9 14" xfId="6772"/>
    <cellStyle name="Indian Comma 9 15" xfId="7011"/>
    <cellStyle name="Indian Comma 9 16" xfId="7243"/>
    <cellStyle name="Indian Comma 9 17" xfId="7473"/>
    <cellStyle name="Indian Comma 9 18" xfId="7704"/>
    <cellStyle name="Indian Comma 9 19" xfId="7940"/>
    <cellStyle name="Indian Comma 9 2" xfId="2392"/>
    <cellStyle name="Indian Comma 9 2 2" xfId="3237"/>
    <cellStyle name="Indian Comma 9 20" xfId="8156"/>
    <cellStyle name="Indian Comma 9 21" xfId="8409"/>
    <cellStyle name="Indian Comma 9 22" xfId="8634"/>
    <cellStyle name="Indian Comma 9 23" xfId="8843"/>
    <cellStyle name="Indian Comma 9 24" xfId="9049"/>
    <cellStyle name="Indian Comma 9 25" xfId="9245"/>
    <cellStyle name="Indian Comma 9 26" xfId="9424"/>
    <cellStyle name="Indian Comma 9 27" xfId="9582"/>
    <cellStyle name="Indian Comma 9 28" xfId="9719"/>
    <cellStyle name="Indian Comma 9 29" xfId="9806"/>
    <cellStyle name="Indian Comma 9 3" xfId="4138"/>
    <cellStyle name="Indian Comma 9 30" xfId="9843"/>
    <cellStyle name="Indian Comma 9 31" xfId="10869"/>
    <cellStyle name="Indian Comma 9 32" xfId="11409"/>
    <cellStyle name="Indian Comma 9 33" xfId="11938"/>
    <cellStyle name="Indian Comma 9 34" xfId="12466"/>
    <cellStyle name="Indian Comma 9 35" xfId="13008"/>
    <cellStyle name="Indian Comma 9 36" xfId="13550"/>
    <cellStyle name="Indian Comma 9 37" xfId="14092"/>
    <cellStyle name="Indian Comma 9 38" xfId="14632"/>
    <cellStyle name="Indian Comma 9 39" xfId="15171"/>
    <cellStyle name="Indian Comma 9 4" xfId="4383"/>
    <cellStyle name="Indian Comma 9 40" xfId="15715"/>
    <cellStyle name="Indian Comma 9 41" xfId="16256"/>
    <cellStyle name="Indian Comma 9 42" xfId="16796"/>
    <cellStyle name="Indian Comma 9 43" xfId="17337"/>
    <cellStyle name="Indian Comma 9 44" xfId="17878"/>
    <cellStyle name="Indian Comma 9 45" xfId="18419"/>
    <cellStyle name="Indian Comma 9 46" xfId="18956"/>
    <cellStyle name="Indian Comma 9 47" xfId="19495"/>
    <cellStyle name="Indian Comma 9 48" xfId="20029"/>
    <cellStyle name="Indian Comma 9 49" xfId="20546"/>
    <cellStyle name="Indian Comma 9 5" xfId="4621"/>
    <cellStyle name="Indian Comma 9 50" xfId="21035"/>
    <cellStyle name="Indian Comma 9 51" xfId="21438"/>
    <cellStyle name="Indian Comma 9 52" xfId="21648"/>
    <cellStyle name="Indian Comma 9 53" xfId="22718"/>
    <cellStyle name="Indian Comma 9 54" xfId="23298"/>
    <cellStyle name="Indian Comma 9 55" xfId="23833"/>
    <cellStyle name="Indian Comma 9 56" xfId="24367"/>
    <cellStyle name="Indian Comma 9 57" xfId="24882"/>
    <cellStyle name="Indian Comma 9 58" xfId="25358"/>
    <cellStyle name="Indian Comma 9 59" xfId="25768"/>
    <cellStyle name="Indian Comma 9 6" xfId="4858"/>
    <cellStyle name="Indian Comma 9 60" xfId="26543"/>
    <cellStyle name="Indian Comma 9 61" xfId="27076"/>
    <cellStyle name="Indian Comma 9 62" xfId="27597"/>
    <cellStyle name="Indian Comma 9 63" xfId="28070"/>
    <cellStyle name="Indian Comma 9 64" xfId="28470"/>
    <cellStyle name="Indian Comma 9 65" xfId="28692"/>
    <cellStyle name="Indian Comma 9 66" xfId="29554"/>
    <cellStyle name="Indian Comma 9 67" xfId="30330"/>
    <cellStyle name="Indian Comma 9 68" xfId="31719"/>
    <cellStyle name="Indian Comma 9 69" xfId="32663"/>
    <cellStyle name="Indian Comma 9 7" xfId="5098"/>
    <cellStyle name="Indian Comma 9 70" xfId="33256"/>
    <cellStyle name="Indian Comma 9 8" xfId="5338"/>
    <cellStyle name="Indian Comma 9 9" xfId="5577"/>
    <cellStyle name="Indian Comma 90" xfId="23877"/>
    <cellStyle name="Indian Comma 91" xfId="24411"/>
    <cellStyle name="Indian Comma 92" xfId="24924"/>
    <cellStyle name="Indian Comma 93" xfId="25402"/>
    <cellStyle name="Indian Comma 94" xfId="25039"/>
    <cellStyle name="Indian Comma 95" xfId="26587"/>
    <cellStyle name="Indian Comma 96" xfId="27120"/>
    <cellStyle name="Indian Comma 97" xfId="27478"/>
    <cellStyle name="Indian Comma 98" xfId="28112"/>
    <cellStyle name="Indian Comma 99" xfId="28512"/>
    <cellStyle name="Indian Comma_tables-oct" xfId="38"/>
    <cellStyle name="Input 2" xfId="1526"/>
    <cellStyle name="Input 2 10" xfId="35418"/>
    <cellStyle name="Input 2 11" xfId="35645"/>
    <cellStyle name="Input 2 12" xfId="35872"/>
    <cellStyle name="Input 2 13" xfId="36099"/>
    <cellStyle name="Input 2 14" xfId="36326"/>
    <cellStyle name="Input 2 15" xfId="36553"/>
    <cellStyle name="Input 2 16" xfId="36777"/>
    <cellStyle name="Input 2 17" xfId="36995"/>
    <cellStyle name="Input 2 18" xfId="37211"/>
    <cellStyle name="Input 2 19" xfId="37558"/>
    <cellStyle name="Input 2 2" xfId="2069"/>
    <cellStyle name="Input 2 3" xfId="2260"/>
    <cellStyle name="Input 2 4" xfId="3203"/>
    <cellStyle name="Input 2 5" xfId="34030"/>
    <cellStyle name="Input 2 6" xfId="34510"/>
    <cellStyle name="Input 2 7" xfId="34737"/>
    <cellStyle name="Input 2 8" xfId="34964"/>
    <cellStyle name="Input 2 9" xfId="35191"/>
    <cellStyle name="Input 3" xfId="1527"/>
    <cellStyle name="Input 3 10" xfId="35419"/>
    <cellStyle name="Input 3 11" xfId="35646"/>
    <cellStyle name="Input 3 12" xfId="35873"/>
    <cellStyle name="Input 3 13" xfId="36100"/>
    <cellStyle name="Input 3 14" xfId="36327"/>
    <cellStyle name="Input 3 15" xfId="36554"/>
    <cellStyle name="Input 3 16" xfId="36778"/>
    <cellStyle name="Input 3 17" xfId="36996"/>
    <cellStyle name="Input 3 18" xfId="37212"/>
    <cellStyle name="Input 3 19" xfId="37559"/>
    <cellStyle name="Input 3 2" xfId="2070"/>
    <cellStyle name="Input 3 3" xfId="2261"/>
    <cellStyle name="Input 3 4" xfId="3246"/>
    <cellStyle name="Input 3 5" xfId="34031"/>
    <cellStyle name="Input 3 6" xfId="34511"/>
    <cellStyle name="Input 3 7" xfId="34738"/>
    <cellStyle name="Input 3 8" xfId="34965"/>
    <cellStyle name="Input 3 9" xfId="35192"/>
    <cellStyle name="Input 4" xfId="1528"/>
    <cellStyle name="Input 4 10" xfId="35420"/>
    <cellStyle name="Input 4 11" xfId="35647"/>
    <cellStyle name="Input 4 12" xfId="35874"/>
    <cellStyle name="Input 4 13" xfId="36101"/>
    <cellStyle name="Input 4 14" xfId="36328"/>
    <cellStyle name="Input 4 15" xfId="36555"/>
    <cellStyle name="Input 4 16" xfId="36779"/>
    <cellStyle name="Input 4 17" xfId="36997"/>
    <cellStyle name="Input 4 18" xfId="37213"/>
    <cellStyle name="Input 4 19" xfId="37560"/>
    <cellStyle name="Input 4 2" xfId="2071"/>
    <cellStyle name="Input 4 3" xfId="2262"/>
    <cellStyle name="Input 4 4" xfId="3254"/>
    <cellStyle name="Input 4 5" xfId="34032"/>
    <cellStyle name="Input 4 6" xfId="34512"/>
    <cellStyle name="Input 4 7" xfId="34739"/>
    <cellStyle name="Input 4 8" xfId="34966"/>
    <cellStyle name="Input 4 9" xfId="35193"/>
    <cellStyle name="Input 5" xfId="1529"/>
    <cellStyle name="Input 5 10" xfId="35421"/>
    <cellStyle name="Input 5 11" xfId="35648"/>
    <cellStyle name="Input 5 12" xfId="35875"/>
    <cellStyle name="Input 5 13" xfId="36102"/>
    <cellStyle name="Input 5 14" xfId="36329"/>
    <cellStyle name="Input 5 15" xfId="36556"/>
    <cellStyle name="Input 5 16" xfId="36780"/>
    <cellStyle name="Input 5 17" xfId="36998"/>
    <cellStyle name="Input 5 18" xfId="37214"/>
    <cellStyle name="Input 5 19" xfId="37561"/>
    <cellStyle name="Input 5 2" xfId="2072"/>
    <cellStyle name="Input 5 3" xfId="2263"/>
    <cellStyle name="Input 5 4" xfId="3229"/>
    <cellStyle name="Input 5 5" xfId="34033"/>
    <cellStyle name="Input 5 6" xfId="34513"/>
    <cellStyle name="Input 5 7" xfId="34740"/>
    <cellStyle name="Input 5 8" xfId="34967"/>
    <cellStyle name="Input 5 9" xfId="35194"/>
    <cellStyle name="Input 6" xfId="847"/>
    <cellStyle name="Linked Cell 2" xfId="1530"/>
    <cellStyle name="Linked Cell 2 10" xfId="35423"/>
    <cellStyle name="Linked Cell 2 11" xfId="35650"/>
    <cellStyle name="Linked Cell 2 12" xfId="35877"/>
    <cellStyle name="Linked Cell 2 13" xfId="36104"/>
    <cellStyle name="Linked Cell 2 14" xfId="36331"/>
    <cellStyle name="Linked Cell 2 15" xfId="36558"/>
    <cellStyle name="Linked Cell 2 16" xfId="36781"/>
    <cellStyle name="Linked Cell 2 17" xfId="36999"/>
    <cellStyle name="Linked Cell 2 18" xfId="37215"/>
    <cellStyle name="Linked Cell 2 19" xfId="37562"/>
    <cellStyle name="Linked Cell 2 2" xfId="2074"/>
    <cellStyle name="Linked Cell 2 3" xfId="2264"/>
    <cellStyle name="Linked Cell 2 4" xfId="3208"/>
    <cellStyle name="Linked Cell 2 5" xfId="34034"/>
    <cellStyle name="Linked Cell 2 6" xfId="34515"/>
    <cellStyle name="Linked Cell 2 7" xfId="34742"/>
    <cellStyle name="Linked Cell 2 8" xfId="34969"/>
    <cellStyle name="Linked Cell 2 9" xfId="35196"/>
    <cellStyle name="Linked Cell 3" xfId="1531"/>
    <cellStyle name="Linked Cell 3 10" xfId="35424"/>
    <cellStyle name="Linked Cell 3 11" xfId="35651"/>
    <cellStyle name="Linked Cell 3 12" xfId="35878"/>
    <cellStyle name="Linked Cell 3 13" xfId="36105"/>
    <cellStyle name="Linked Cell 3 14" xfId="36332"/>
    <cellStyle name="Linked Cell 3 15" xfId="36559"/>
    <cellStyle name="Linked Cell 3 16" xfId="36782"/>
    <cellStyle name="Linked Cell 3 17" xfId="37000"/>
    <cellStyle name="Linked Cell 3 18" xfId="37216"/>
    <cellStyle name="Linked Cell 3 19" xfId="37563"/>
    <cellStyle name="Linked Cell 3 2" xfId="2075"/>
    <cellStyle name="Linked Cell 3 3" xfId="2265"/>
    <cellStyle name="Linked Cell 3 4" xfId="3196"/>
    <cellStyle name="Linked Cell 3 5" xfId="34035"/>
    <cellStyle name="Linked Cell 3 6" xfId="34516"/>
    <cellStyle name="Linked Cell 3 7" xfId="34743"/>
    <cellStyle name="Linked Cell 3 8" xfId="34970"/>
    <cellStyle name="Linked Cell 3 9" xfId="35197"/>
    <cellStyle name="Linked Cell 4" xfId="1532"/>
    <cellStyle name="Linked Cell 4 10" xfId="35425"/>
    <cellStyle name="Linked Cell 4 11" xfId="35652"/>
    <cellStyle name="Linked Cell 4 12" xfId="35879"/>
    <cellStyle name="Linked Cell 4 13" xfId="36106"/>
    <cellStyle name="Linked Cell 4 14" xfId="36333"/>
    <cellStyle name="Linked Cell 4 15" xfId="36560"/>
    <cellStyle name="Linked Cell 4 16" xfId="36783"/>
    <cellStyle name="Linked Cell 4 17" xfId="37001"/>
    <cellStyle name="Linked Cell 4 18" xfId="37217"/>
    <cellStyle name="Linked Cell 4 19" xfId="37564"/>
    <cellStyle name="Linked Cell 4 2" xfId="2076"/>
    <cellStyle name="Linked Cell 4 3" xfId="2266"/>
    <cellStyle name="Linked Cell 4 4" xfId="3220"/>
    <cellStyle name="Linked Cell 4 5" xfId="34036"/>
    <cellStyle name="Linked Cell 4 6" xfId="34517"/>
    <cellStyle name="Linked Cell 4 7" xfId="34744"/>
    <cellStyle name="Linked Cell 4 8" xfId="34971"/>
    <cellStyle name="Linked Cell 4 9" xfId="35198"/>
    <cellStyle name="Linked Cell 5" xfId="1533"/>
    <cellStyle name="Linked Cell 5 10" xfId="35426"/>
    <cellStyle name="Linked Cell 5 11" xfId="35653"/>
    <cellStyle name="Linked Cell 5 12" xfId="35880"/>
    <cellStyle name="Linked Cell 5 13" xfId="36107"/>
    <cellStyle name="Linked Cell 5 14" xfId="36334"/>
    <cellStyle name="Linked Cell 5 15" xfId="36561"/>
    <cellStyle name="Linked Cell 5 16" xfId="36784"/>
    <cellStyle name="Linked Cell 5 17" xfId="37002"/>
    <cellStyle name="Linked Cell 5 18" xfId="37218"/>
    <cellStyle name="Linked Cell 5 19" xfId="37565"/>
    <cellStyle name="Linked Cell 5 2" xfId="2077"/>
    <cellStyle name="Linked Cell 5 3" xfId="2267"/>
    <cellStyle name="Linked Cell 5 4" xfId="3213"/>
    <cellStyle name="Linked Cell 5 5" xfId="34037"/>
    <cellStyle name="Linked Cell 5 6" xfId="34518"/>
    <cellStyle name="Linked Cell 5 7" xfId="34745"/>
    <cellStyle name="Linked Cell 5 8" xfId="34972"/>
    <cellStyle name="Linked Cell 5 9" xfId="35199"/>
    <cellStyle name="Linked Cell 6" xfId="850"/>
    <cellStyle name="Neutral 2" xfId="1534"/>
    <cellStyle name="Neutral 2 10" xfId="35428"/>
    <cellStyle name="Neutral 2 11" xfId="35655"/>
    <cellStyle name="Neutral 2 12" xfId="35882"/>
    <cellStyle name="Neutral 2 13" xfId="36109"/>
    <cellStyle name="Neutral 2 14" xfId="36336"/>
    <cellStyle name="Neutral 2 15" xfId="36563"/>
    <cellStyle name="Neutral 2 16" xfId="36786"/>
    <cellStyle name="Neutral 2 17" xfId="37004"/>
    <cellStyle name="Neutral 2 18" xfId="37219"/>
    <cellStyle name="Neutral 2 19" xfId="37566"/>
    <cellStyle name="Neutral 2 2" xfId="2078"/>
    <cellStyle name="Neutral 2 3" xfId="2268"/>
    <cellStyle name="Neutral 2 4" xfId="3217"/>
    <cellStyle name="Neutral 2 5" xfId="34038"/>
    <cellStyle name="Neutral 2 6" xfId="34520"/>
    <cellStyle name="Neutral 2 7" xfId="34747"/>
    <cellStyle name="Neutral 2 8" xfId="34974"/>
    <cellStyle name="Neutral 2 9" xfId="35201"/>
    <cellStyle name="Neutral 3" xfId="1535"/>
    <cellStyle name="Neutral 3 10" xfId="35429"/>
    <cellStyle name="Neutral 3 11" xfId="35656"/>
    <cellStyle name="Neutral 3 12" xfId="35883"/>
    <cellStyle name="Neutral 3 13" xfId="36110"/>
    <cellStyle name="Neutral 3 14" xfId="36337"/>
    <cellStyle name="Neutral 3 15" xfId="36564"/>
    <cellStyle name="Neutral 3 16" xfId="36787"/>
    <cellStyle name="Neutral 3 17" xfId="37005"/>
    <cellStyle name="Neutral 3 18" xfId="37220"/>
    <cellStyle name="Neutral 3 19" xfId="37567"/>
    <cellStyle name="Neutral 3 2" xfId="2079"/>
    <cellStyle name="Neutral 3 3" xfId="2269"/>
    <cellStyle name="Neutral 3 4" xfId="3257"/>
    <cellStyle name="Neutral 3 5" xfId="34039"/>
    <cellStyle name="Neutral 3 6" xfId="34521"/>
    <cellStyle name="Neutral 3 7" xfId="34748"/>
    <cellStyle name="Neutral 3 8" xfId="34975"/>
    <cellStyle name="Neutral 3 9" xfId="35202"/>
    <cellStyle name="Neutral 4" xfId="1536"/>
    <cellStyle name="Neutral 4 10" xfId="35430"/>
    <cellStyle name="Neutral 4 11" xfId="35657"/>
    <cellStyle name="Neutral 4 12" xfId="35884"/>
    <cellStyle name="Neutral 4 13" xfId="36111"/>
    <cellStyle name="Neutral 4 14" xfId="36338"/>
    <cellStyle name="Neutral 4 15" xfId="36565"/>
    <cellStyle name="Neutral 4 16" xfId="36788"/>
    <cellStyle name="Neutral 4 17" xfId="37006"/>
    <cellStyle name="Neutral 4 18" xfId="37221"/>
    <cellStyle name="Neutral 4 19" xfId="37568"/>
    <cellStyle name="Neutral 4 2" xfId="2080"/>
    <cellStyle name="Neutral 4 3" xfId="2270"/>
    <cellStyle name="Neutral 4 4" xfId="3211"/>
    <cellStyle name="Neutral 4 5" xfId="34040"/>
    <cellStyle name="Neutral 4 6" xfId="34522"/>
    <cellStyle name="Neutral 4 7" xfId="34749"/>
    <cellStyle name="Neutral 4 8" xfId="34976"/>
    <cellStyle name="Neutral 4 9" xfId="35203"/>
    <cellStyle name="Neutral 5" xfId="1537"/>
    <cellStyle name="Neutral 5 10" xfId="35431"/>
    <cellStyle name="Neutral 5 11" xfId="35658"/>
    <cellStyle name="Neutral 5 12" xfId="35885"/>
    <cellStyle name="Neutral 5 13" xfId="36112"/>
    <cellStyle name="Neutral 5 14" xfId="36339"/>
    <cellStyle name="Neutral 5 15" xfId="36566"/>
    <cellStyle name="Neutral 5 16" xfId="36789"/>
    <cellStyle name="Neutral 5 17" xfId="37007"/>
    <cellStyle name="Neutral 5 18" xfId="37222"/>
    <cellStyle name="Neutral 5 19" xfId="37569"/>
    <cellStyle name="Neutral 5 2" xfId="2081"/>
    <cellStyle name="Neutral 5 3" xfId="2271"/>
    <cellStyle name="Neutral 5 4" xfId="3209"/>
    <cellStyle name="Neutral 5 5" xfId="34041"/>
    <cellStyle name="Neutral 5 6" xfId="34523"/>
    <cellStyle name="Neutral 5 7" xfId="34750"/>
    <cellStyle name="Neutral 5 8" xfId="34977"/>
    <cellStyle name="Neutral 5 9" xfId="35204"/>
    <cellStyle name="Neutral 6" xfId="846"/>
    <cellStyle name="Normal" xfId="0" builtinId="0"/>
    <cellStyle name="Normal 10" xfId="39"/>
    <cellStyle name="Normal 10 2" xfId="114"/>
    <cellStyle name="Normal 10 2 2" xfId="37760"/>
    <cellStyle name="Normal 10 3" xfId="115"/>
    <cellStyle name="Normal 10 3 2" xfId="37761"/>
    <cellStyle name="Normal 10 4" xfId="116"/>
    <cellStyle name="Normal 10 4 2" xfId="37762"/>
    <cellStyle name="Normal 10 5" xfId="117"/>
    <cellStyle name="Normal 10 5 2" xfId="37763"/>
    <cellStyle name="Normal 10 6" xfId="37759"/>
    <cellStyle name="Normal 11" xfId="1206"/>
    <cellStyle name="Normal 11 10" xfId="32456"/>
    <cellStyle name="Normal 11 11" xfId="33238"/>
    <cellStyle name="Normal 11 12" xfId="3019"/>
    <cellStyle name="Normal 11 13" xfId="34042"/>
    <cellStyle name="Normal 11 14" xfId="34529"/>
    <cellStyle name="Normal 11 15" xfId="34756"/>
    <cellStyle name="Normal 11 16" xfId="34983"/>
    <cellStyle name="Normal 11 17" xfId="35210"/>
    <cellStyle name="Normal 11 18" xfId="35437"/>
    <cellStyle name="Normal 11 19" xfId="35664"/>
    <cellStyle name="Normal 11 2" xfId="1075"/>
    <cellStyle name="Normal 11 2 10" xfId="15153"/>
    <cellStyle name="Normal 11 2 11" xfId="15697"/>
    <cellStyle name="Normal 11 2 12" xfId="16238"/>
    <cellStyle name="Normal 11 2 13" xfId="16778"/>
    <cellStyle name="Normal 11 2 14" xfId="17319"/>
    <cellStyle name="Normal 11 2 15" xfId="17860"/>
    <cellStyle name="Normal 11 2 16" xfId="18401"/>
    <cellStyle name="Normal 11 2 17" xfId="18938"/>
    <cellStyle name="Normal 11 2 18" xfId="19477"/>
    <cellStyle name="Normal 11 2 19" xfId="20011"/>
    <cellStyle name="Normal 11 2 2" xfId="10851"/>
    <cellStyle name="Normal 11 2 20" xfId="20528"/>
    <cellStyle name="Normal 11 2 21" xfId="21019"/>
    <cellStyle name="Normal 11 2 22" xfId="21421"/>
    <cellStyle name="Normal 11 2 23" xfId="21633"/>
    <cellStyle name="Normal 11 2 24" xfId="22701"/>
    <cellStyle name="Normal 11 2 25" xfId="23280"/>
    <cellStyle name="Normal 11 2 26" xfId="23815"/>
    <cellStyle name="Normal 11 2 27" xfId="24349"/>
    <cellStyle name="Normal 11 2 28" xfId="24864"/>
    <cellStyle name="Normal 11 2 29" xfId="25340"/>
    <cellStyle name="Normal 11 2 3" xfId="11391"/>
    <cellStyle name="Normal 11 2 30" xfId="25752"/>
    <cellStyle name="Normal 11 2 31" xfId="26525"/>
    <cellStyle name="Normal 11 2 32" xfId="27058"/>
    <cellStyle name="Normal 11 2 33" xfId="27579"/>
    <cellStyle name="Normal 11 2 34" xfId="28052"/>
    <cellStyle name="Normal 11 2 35" xfId="28452"/>
    <cellStyle name="Normal 11 2 36" xfId="28677"/>
    <cellStyle name="Normal 11 2 37" xfId="29538"/>
    <cellStyle name="Normal 11 2 38" xfId="30315"/>
    <cellStyle name="Normal 11 2 39" xfId="31701"/>
    <cellStyle name="Normal 11 2 4" xfId="11920"/>
    <cellStyle name="Normal 11 2 40" xfId="32053"/>
    <cellStyle name="Normal 11 2 41" xfId="32910"/>
    <cellStyle name="Normal 11 2 42" xfId="38038"/>
    <cellStyle name="Normal 11 2 5" xfId="12448"/>
    <cellStyle name="Normal 11 2 6" xfId="12990"/>
    <cellStyle name="Normal 11 2 7" xfId="13532"/>
    <cellStyle name="Normal 11 2 8" xfId="14074"/>
    <cellStyle name="Normal 11 2 9" xfId="14614"/>
    <cellStyle name="Normal 11 20" xfId="35891"/>
    <cellStyle name="Normal 11 21" xfId="36118"/>
    <cellStyle name="Normal 11 22" xfId="36345"/>
    <cellStyle name="Normal 11 23" xfId="36572"/>
    <cellStyle name="Normal 11 24" xfId="36795"/>
    <cellStyle name="Normal 11 25" xfId="37011"/>
    <cellStyle name="Normal 11 26" xfId="37223"/>
    <cellStyle name="Normal 11 27" xfId="37570"/>
    <cellStyle name="Normal 11 28" xfId="37938"/>
    <cellStyle name="Normal 11 3" xfId="1092"/>
    <cellStyle name="Normal 11 3 10" xfId="15170"/>
    <cellStyle name="Normal 11 3 11" xfId="15714"/>
    <cellStyle name="Normal 11 3 12" xfId="16255"/>
    <cellStyle name="Normal 11 3 13" xfId="16795"/>
    <cellStyle name="Normal 11 3 14" xfId="17336"/>
    <cellStyle name="Normal 11 3 15" xfId="17877"/>
    <cellStyle name="Normal 11 3 16" xfId="18418"/>
    <cellStyle name="Normal 11 3 17" xfId="18955"/>
    <cellStyle name="Normal 11 3 18" xfId="19494"/>
    <cellStyle name="Normal 11 3 19" xfId="20028"/>
    <cellStyle name="Normal 11 3 2" xfId="10868"/>
    <cellStyle name="Normal 11 3 20" xfId="20545"/>
    <cellStyle name="Normal 11 3 21" xfId="21034"/>
    <cellStyle name="Normal 11 3 22" xfId="21437"/>
    <cellStyle name="Normal 11 3 23" xfId="21647"/>
    <cellStyle name="Normal 11 3 24" xfId="22717"/>
    <cellStyle name="Normal 11 3 25" xfId="23297"/>
    <cellStyle name="Normal 11 3 26" xfId="23832"/>
    <cellStyle name="Normal 11 3 27" xfId="24366"/>
    <cellStyle name="Normal 11 3 28" xfId="24881"/>
    <cellStyle name="Normal 11 3 29" xfId="25357"/>
    <cellStyle name="Normal 11 3 3" xfId="11408"/>
    <cellStyle name="Normal 11 3 30" xfId="25767"/>
    <cellStyle name="Normal 11 3 31" xfId="26542"/>
    <cellStyle name="Normal 11 3 32" xfId="27075"/>
    <cellStyle name="Normal 11 3 33" xfId="27596"/>
    <cellStyle name="Normal 11 3 34" xfId="28069"/>
    <cellStyle name="Normal 11 3 35" xfId="28469"/>
    <cellStyle name="Normal 11 3 36" xfId="28691"/>
    <cellStyle name="Normal 11 3 37" xfId="29553"/>
    <cellStyle name="Normal 11 3 38" xfId="30329"/>
    <cellStyle name="Normal 11 3 39" xfId="31718"/>
    <cellStyle name="Normal 11 3 4" xfId="11937"/>
    <cellStyle name="Normal 11 3 40" xfId="31541"/>
    <cellStyle name="Normal 11 3 41" xfId="33397"/>
    <cellStyle name="Normal 11 3 5" xfId="12465"/>
    <cellStyle name="Normal 11 3 6" xfId="13007"/>
    <cellStyle name="Normal 11 3 7" xfId="13549"/>
    <cellStyle name="Normal 11 3 8" xfId="14091"/>
    <cellStyle name="Normal 11 3 9" xfId="14631"/>
    <cellStyle name="Normal 11 4" xfId="1108"/>
    <cellStyle name="Normal 11 4 10" xfId="15186"/>
    <cellStyle name="Normal 11 4 11" xfId="15730"/>
    <cellStyle name="Normal 11 4 12" xfId="16271"/>
    <cellStyle name="Normal 11 4 13" xfId="16811"/>
    <cellStyle name="Normal 11 4 14" xfId="17352"/>
    <cellStyle name="Normal 11 4 15" xfId="17893"/>
    <cellStyle name="Normal 11 4 16" xfId="18434"/>
    <cellStyle name="Normal 11 4 17" xfId="18971"/>
    <cellStyle name="Normal 11 4 18" xfId="19510"/>
    <cellStyle name="Normal 11 4 19" xfId="20044"/>
    <cellStyle name="Normal 11 4 2" xfId="10884"/>
    <cellStyle name="Normal 11 4 20" xfId="20561"/>
    <cellStyle name="Normal 11 4 21" xfId="21049"/>
    <cellStyle name="Normal 11 4 22" xfId="21453"/>
    <cellStyle name="Normal 11 4 23" xfId="21659"/>
    <cellStyle name="Normal 11 4 24" xfId="22733"/>
    <cellStyle name="Normal 11 4 25" xfId="23313"/>
    <cellStyle name="Normal 11 4 26" xfId="23848"/>
    <cellStyle name="Normal 11 4 27" xfId="24382"/>
    <cellStyle name="Normal 11 4 28" xfId="24897"/>
    <cellStyle name="Normal 11 4 29" xfId="25373"/>
    <cellStyle name="Normal 11 4 3" xfId="11424"/>
    <cellStyle name="Normal 11 4 30" xfId="25780"/>
    <cellStyle name="Normal 11 4 31" xfId="26558"/>
    <cellStyle name="Normal 11 4 32" xfId="27091"/>
    <cellStyle name="Normal 11 4 33" xfId="27612"/>
    <cellStyle name="Normal 11 4 34" xfId="28085"/>
    <cellStyle name="Normal 11 4 35" xfId="28485"/>
    <cellStyle name="Normal 11 4 36" xfId="28703"/>
    <cellStyle name="Normal 11 4 37" xfId="29568"/>
    <cellStyle name="Normal 11 4 38" xfId="30341"/>
    <cellStyle name="Normal 11 4 39" xfId="31733"/>
    <cellStyle name="Normal 11 4 4" xfId="11953"/>
    <cellStyle name="Normal 11 4 40" xfId="32043"/>
    <cellStyle name="Normal 11 4 41" xfId="33395"/>
    <cellStyle name="Normal 11 4 5" xfId="12481"/>
    <cellStyle name="Normal 11 4 6" xfId="13023"/>
    <cellStyle name="Normal 11 4 7" xfId="13565"/>
    <cellStyle name="Normal 11 4 8" xfId="14107"/>
    <cellStyle name="Normal 11 4 9" xfId="14647"/>
    <cellStyle name="Normal 11 5" xfId="1115"/>
    <cellStyle name="Normal 11 5 10" xfId="15193"/>
    <cellStyle name="Normal 11 5 11" xfId="15737"/>
    <cellStyle name="Normal 11 5 12" xfId="16278"/>
    <cellStyle name="Normal 11 5 13" xfId="16818"/>
    <cellStyle name="Normal 11 5 14" xfId="17359"/>
    <cellStyle name="Normal 11 5 15" xfId="17900"/>
    <cellStyle name="Normal 11 5 16" xfId="18441"/>
    <cellStyle name="Normal 11 5 17" xfId="18978"/>
    <cellStyle name="Normal 11 5 18" xfId="19517"/>
    <cellStyle name="Normal 11 5 19" xfId="20051"/>
    <cellStyle name="Normal 11 5 2" xfId="10891"/>
    <cellStyle name="Normal 11 5 20" xfId="20568"/>
    <cellStyle name="Normal 11 5 21" xfId="21056"/>
    <cellStyle name="Normal 11 5 22" xfId="21460"/>
    <cellStyle name="Normal 11 5 23" xfId="21665"/>
    <cellStyle name="Normal 11 5 24" xfId="22740"/>
    <cellStyle name="Normal 11 5 25" xfId="23320"/>
    <cellStyle name="Normal 11 5 26" xfId="23855"/>
    <cellStyle name="Normal 11 5 27" xfId="24389"/>
    <cellStyle name="Normal 11 5 28" xfId="24904"/>
    <cellStyle name="Normal 11 5 29" xfId="25380"/>
    <cellStyle name="Normal 11 5 3" xfId="11431"/>
    <cellStyle name="Normal 11 5 30" xfId="25786"/>
    <cellStyle name="Normal 11 5 31" xfId="26565"/>
    <cellStyle name="Normal 11 5 32" xfId="27098"/>
    <cellStyle name="Normal 11 5 33" xfId="27619"/>
    <cellStyle name="Normal 11 5 34" xfId="28092"/>
    <cellStyle name="Normal 11 5 35" xfId="28492"/>
    <cellStyle name="Normal 11 5 36" xfId="28709"/>
    <cellStyle name="Normal 11 5 37" xfId="29574"/>
    <cellStyle name="Normal 11 5 38" xfId="30347"/>
    <cellStyle name="Normal 11 5 39" xfId="31739"/>
    <cellStyle name="Normal 11 5 4" xfId="11960"/>
    <cellStyle name="Normal 11 5 40" xfId="32656"/>
    <cellStyle name="Normal 11 5 41" xfId="33393"/>
    <cellStyle name="Normal 11 5 5" xfId="12488"/>
    <cellStyle name="Normal 11 5 6" xfId="13030"/>
    <cellStyle name="Normal 11 5 7" xfId="13572"/>
    <cellStyle name="Normal 11 5 8" xfId="14114"/>
    <cellStyle name="Normal 11 5 9" xfId="14654"/>
    <cellStyle name="Normal 11 6" xfId="2086"/>
    <cellStyle name="Normal 11 6 2" xfId="29627"/>
    <cellStyle name="Normal 11 6 2 2" xfId="30088"/>
    <cellStyle name="Normal 11 6 3" xfId="30705"/>
    <cellStyle name="Normal 11 6 4" xfId="32538"/>
    <cellStyle name="Normal 11 6 5" xfId="33301"/>
    <cellStyle name="Normal 11 6 6" xfId="33781"/>
    <cellStyle name="Normal 11 7" xfId="2272"/>
    <cellStyle name="Normal 11 8" xfId="30356"/>
    <cellStyle name="Normal 11 9" xfId="31804"/>
    <cellStyle name="Normal 12" xfId="34306"/>
    <cellStyle name="Normal 12 2" xfId="1078"/>
    <cellStyle name="Normal 12 2 10" xfId="15156"/>
    <cellStyle name="Normal 12 2 11" xfId="15700"/>
    <cellStyle name="Normal 12 2 12" xfId="16241"/>
    <cellStyle name="Normal 12 2 13" xfId="16781"/>
    <cellStyle name="Normal 12 2 14" xfId="17322"/>
    <cellStyle name="Normal 12 2 15" xfId="17863"/>
    <cellStyle name="Normal 12 2 16" xfId="18404"/>
    <cellStyle name="Normal 12 2 17" xfId="18941"/>
    <cellStyle name="Normal 12 2 18" xfId="19480"/>
    <cellStyle name="Normal 12 2 19" xfId="20014"/>
    <cellStyle name="Normal 12 2 2" xfId="10854"/>
    <cellStyle name="Normal 12 2 20" xfId="20531"/>
    <cellStyle name="Normal 12 2 21" xfId="21021"/>
    <cellStyle name="Normal 12 2 22" xfId="21424"/>
    <cellStyle name="Normal 12 2 23" xfId="21635"/>
    <cellStyle name="Normal 12 2 24" xfId="22703"/>
    <cellStyle name="Normal 12 2 25" xfId="23283"/>
    <cellStyle name="Normal 12 2 26" xfId="23818"/>
    <cellStyle name="Normal 12 2 27" xfId="24352"/>
    <cellStyle name="Normal 12 2 28" xfId="24867"/>
    <cellStyle name="Normal 12 2 29" xfId="25343"/>
    <cellStyle name="Normal 12 2 3" xfId="11394"/>
    <cellStyle name="Normal 12 2 30" xfId="25754"/>
    <cellStyle name="Normal 12 2 31" xfId="26528"/>
    <cellStyle name="Normal 12 2 32" xfId="27061"/>
    <cellStyle name="Normal 12 2 33" xfId="27582"/>
    <cellStyle name="Normal 12 2 34" xfId="28055"/>
    <cellStyle name="Normal 12 2 35" xfId="28455"/>
    <cellStyle name="Normal 12 2 36" xfId="28679"/>
    <cellStyle name="Normal 12 2 37" xfId="29540"/>
    <cellStyle name="Normal 12 2 38" xfId="30317"/>
    <cellStyle name="Normal 12 2 39" xfId="31704"/>
    <cellStyle name="Normal 12 2 4" xfId="11923"/>
    <cellStyle name="Normal 12 2 40" xfId="32052"/>
    <cellStyle name="Normal 12 2 41" xfId="32909"/>
    <cellStyle name="Normal 12 2 5" xfId="12451"/>
    <cellStyle name="Normal 12 2 6" xfId="12993"/>
    <cellStyle name="Normal 12 2 7" xfId="13535"/>
    <cellStyle name="Normal 12 2 8" xfId="14077"/>
    <cellStyle name="Normal 12 2 9" xfId="14617"/>
    <cellStyle name="Normal 12 3" xfId="1096"/>
    <cellStyle name="Normal 12 3 10" xfId="15174"/>
    <cellStyle name="Normal 12 3 11" xfId="15718"/>
    <cellStyle name="Normal 12 3 12" xfId="16259"/>
    <cellStyle name="Normal 12 3 13" xfId="16799"/>
    <cellStyle name="Normal 12 3 14" xfId="17340"/>
    <cellStyle name="Normal 12 3 15" xfId="17881"/>
    <cellStyle name="Normal 12 3 16" xfId="18422"/>
    <cellStyle name="Normal 12 3 17" xfId="18959"/>
    <cellStyle name="Normal 12 3 18" xfId="19498"/>
    <cellStyle name="Normal 12 3 19" xfId="20032"/>
    <cellStyle name="Normal 12 3 2" xfId="10872"/>
    <cellStyle name="Normal 12 3 20" xfId="20549"/>
    <cellStyle name="Normal 12 3 21" xfId="21038"/>
    <cellStyle name="Normal 12 3 22" xfId="21441"/>
    <cellStyle name="Normal 12 3 23" xfId="21650"/>
    <cellStyle name="Normal 12 3 24" xfId="22721"/>
    <cellStyle name="Normal 12 3 25" xfId="23301"/>
    <cellStyle name="Normal 12 3 26" xfId="23836"/>
    <cellStyle name="Normal 12 3 27" xfId="24370"/>
    <cellStyle name="Normal 12 3 28" xfId="24885"/>
    <cellStyle name="Normal 12 3 29" xfId="25361"/>
    <cellStyle name="Normal 12 3 3" xfId="11412"/>
    <cellStyle name="Normal 12 3 30" xfId="25770"/>
    <cellStyle name="Normal 12 3 31" xfId="26546"/>
    <cellStyle name="Normal 12 3 32" xfId="27079"/>
    <cellStyle name="Normal 12 3 33" xfId="27600"/>
    <cellStyle name="Normal 12 3 34" xfId="28073"/>
    <cellStyle name="Normal 12 3 35" xfId="28473"/>
    <cellStyle name="Normal 12 3 36" xfId="28694"/>
    <cellStyle name="Normal 12 3 37" xfId="29557"/>
    <cellStyle name="Normal 12 3 38" xfId="30332"/>
    <cellStyle name="Normal 12 3 39" xfId="31722"/>
    <cellStyle name="Normal 12 3 4" xfId="11941"/>
    <cellStyle name="Normal 12 3 40" xfId="32662"/>
    <cellStyle name="Normal 12 3 41" xfId="33255"/>
    <cellStyle name="Normal 12 3 5" xfId="12469"/>
    <cellStyle name="Normal 12 3 6" xfId="13011"/>
    <cellStyle name="Normal 12 3 7" xfId="13553"/>
    <cellStyle name="Normal 12 3 8" xfId="14095"/>
    <cellStyle name="Normal 12 3 9" xfId="14635"/>
    <cellStyle name="Normal 12 4" xfId="1112"/>
    <cellStyle name="Normal 12 4 10" xfId="15190"/>
    <cellStyle name="Normal 12 4 11" xfId="15734"/>
    <cellStyle name="Normal 12 4 12" xfId="16275"/>
    <cellStyle name="Normal 12 4 13" xfId="16815"/>
    <cellStyle name="Normal 12 4 14" xfId="17356"/>
    <cellStyle name="Normal 12 4 15" xfId="17897"/>
    <cellStyle name="Normal 12 4 16" xfId="18438"/>
    <cellStyle name="Normal 12 4 17" xfId="18975"/>
    <cellStyle name="Normal 12 4 18" xfId="19514"/>
    <cellStyle name="Normal 12 4 19" xfId="20048"/>
    <cellStyle name="Normal 12 4 2" xfId="10888"/>
    <cellStyle name="Normal 12 4 20" xfId="20565"/>
    <cellStyle name="Normal 12 4 21" xfId="21053"/>
    <cellStyle name="Normal 12 4 22" xfId="21457"/>
    <cellStyle name="Normal 12 4 23" xfId="21662"/>
    <cellStyle name="Normal 12 4 24" xfId="22737"/>
    <cellStyle name="Normal 12 4 25" xfId="23317"/>
    <cellStyle name="Normal 12 4 26" xfId="23852"/>
    <cellStyle name="Normal 12 4 27" xfId="24386"/>
    <cellStyle name="Normal 12 4 28" xfId="24901"/>
    <cellStyle name="Normal 12 4 29" xfId="25377"/>
    <cellStyle name="Normal 12 4 3" xfId="11428"/>
    <cellStyle name="Normal 12 4 30" xfId="25783"/>
    <cellStyle name="Normal 12 4 31" xfId="26562"/>
    <cellStyle name="Normal 12 4 32" xfId="27095"/>
    <cellStyle name="Normal 12 4 33" xfId="27616"/>
    <cellStyle name="Normal 12 4 34" xfId="28089"/>
    <cellStyle name="Normal 12 4 35" xfId="28489"/>
    <cellStyle name="Normal 12 4 36" xfId="28706"/>
    <cellStyle name="Normal 12 4 37" xfId="29571"/>
    <cellStyle name="Normal 12 4 38" xfId="30344"/>
    <cellStyle name="Normal 12 4 39" xfId="31736"/>
    <cellStyle name="Normal 12 4 4" xfId="11957"/>
    <cellStyle name="Normal 12 4 40" xfId="32657"/>
    <cellStyle name="Normal 12 4 41" xfId="33394"/>
    <cellStyle name="Normal 12 4 5" xfId="12485"/>
    <cellStyle name="Normal 12 4 6" xfId="13027"/>
    <cellStyle name="Normal 12 4 7" xfId="13569"/>
    <cellStyle name="Normal 12 4 8" xfId="14111"/>
    <cellStyle name="Normal 12 4 9" xfId="14651"/>
    <cellStyle name="Normal 12 5" xfId="1118"/>
    <cellStyle name="Normal 12 5 10" xfId="15196"/>
    <cellStyle name="Normal 12 5 11" xfId="15740"/>
    <cellStyle name="Normal 12 5 12" xfId="16281"/>
    <cellStyle name="Normal 12 5 13" xfId="16821"/>
    <cellStyle name="Normal 12 5 14" xfId="17362"/>
    <cellStyle name="Normal 12 5 15" xfId="17903"/>
    <cellStyle name="Normal 12 5 16" xfId="18444"/>
    <cellStyle name="Normal 12 5 17" xfId="18981"/>
    <cellStyle name="Normal 12 5 18" xfId="19520"/>
    <cellStyle name="Normal 12 5 19" xfId="20054"/>
    <cellStyle name="Normal 12 5 2" xfId="10894"/>
    <cellStyle name="Normal 12 5 20" xfId="20571"/>
    <cellStyle name="Normal 12 5 21" xfId="21059"/>
    <cellStyle name="Normal 12 5 22" xfId="21462"/>
    <cellStyle name="Normal 12 5 23" xfId="21667"/>
    <cellStyle name="Normal 12 5 24" xfId="22743"/>
    <cellStyle name="Normal 12 5 25" xfId="23323"/>
    <cellStyle name="Normal 12 5 26" xfId="23858"/>
    <cellStyle name="Normal 12 5 27" xfId="24392"/>
    <cellStyle name="Normal 12 5 28" xfId="24907"/>
    <cellStyle name="Normal 12 5 29" xfId="25383"/>
    <cellStyle name="Normal 12 5 3" xfId="11434"/>
    <cellStyle name="Normal 12 5 30" xfId="25788"/>
    <cellStyle name="Normal 12 5 31" xfId="26568"/>
    <cellStyle name="Normal 12 5 32" xfId="27101"/>
    <cellStyle name="Normal 12 5 33" xfId="27622"/>
    <cellStyle name="Normal 12 5 34" xfId="28095"/>
    <cellStyle name="Normal 12 5 35" xfId="28495"/>
    <cellStyle name="Normal 12 5 36" xfId="28711"/>
    <cellStyle name="Normal 12 5 37" xfId="29577"/>
    <cellStyle name="Normal 12 5 38" xfId="30349"/>
    <cellStyle name="Normal 12 5 39" xfId="31742"/>
    <cellStyle name="Normal 12 5 4" xfId="11963"/>
    <cellStyle name="Normal 12 5 40" xfId="31559"/>
    <cellStyle name="Normal 12 5 41" xfId="33392"/>
    <cellStyle name="Normal 12 5 5" xfId="12491"/>
    <cellStyle name="Normal 12 5 6" xfId="13033"/>
    <cellStyle name="Normal 12 5 7" xfId="13575"/>
    <cellStyle name="Normal 12 5 8" xfId="14117"/>
    <cellStyle name="Normal 12 5 9" xfId="14657"/>
    <cellStyle name="Normal 13" xfId="1240"/>
    <cellStyle name="Normal 13 10" xfId="514"/>
    <cellStyle name="Normal 13 10 10" xfId="13854"/>
    <cellStyle name="Normal 13 10 11" xfId="13750"/>
    <cellStyle name="Normal 13 10 12" xfId="14957"/>
    <cellStyle name="Normal 13 10 13" xfId="15477"/>
    <cellStyle name="Normal 13 10 14" xfId="16018"/>
    <cellStyle name="Normal 13 10 15" xfId="16558"/>
    <cellStyle name="Normal 13 10 16" xfId="17099"/>
    <cellStyle name="Normal 13 10 17" xfId="17640"/>
    <cellStyle name="Normal 13 10 18" xfId="18181"/>
    <cellStyle name="Normal 13 10 19" xfId="18719"/>
    <cellStyle name="Normal 13 10 2" xfId="10322"/>
    <cellStyle name="Normal 13 10 20" xfId="19259"/>
    <cellStyle name="Normal 13 10 21" xfId="19796"/>
    <cellStyle name="Normal 13 10 22" xfId="19694"/>
    <cellStyle name="Normal 13 10 23" xfId="20850"/>
    <cellStyle name="Normal 13 10 24" xfId="22165"/>
    <cellStyle name="Normal 13 10 25" xfId="22018"/>
    <cellStyle name="Normal 13 10 26" xfId="23222"/>
    <cellStyle name="Normal 13 10 27" xfId="23757"/>
    <cellStyle name="Normal 13 10 28" xfId="24291"/>
    <cellStyle name="Normal 13 10 29" xfId="24809"/>
    <cellStyle name="Normal 13 10 3" xfId="10469"/>
    <cellStyle name="Normal 13 10 30" xfId="25295"/>
    <cellStyle name="Normal 13 10 31" xfId="25979"/>
    <cellStyle name="Normal 13 10 32" xfId="26468"/>
    <cellStyle name="Normal 13 10 33" xfId="27003"/>
    <cellStyle name="Normal 13 10 34" xfId="27427"/>
    <cellStyle name="Normal 13 10 35" xfId="28001"/>
    <cellStyle name="Normal 13 10 36" xfId="28414"/>
    <cellStyle name="Normal 13 10 37" xfId="29144"/>
    <cellStyle name="Normal 13 10 38" xfId="29097"/>
    <cellStyle name="Normal 13 10 39" xfId="31260"/>
    <cellStyle name="Normal 13 10 4" xfId="10653"/>
    <cellStyle name="Normal 13 10 40" xfId="32303"/>
    <cellStyle name="Normal 13 10 41" xfId="32753"/>
    <cellStyle name="Normal 13 10 5" xfId="11184"/>
    <cellStyle name="Normal 13 10 6" xfId="11711"/>
    <cellStyle name="Normal 13 10 7" xfId="12438"/>
    <cellStyle name="Normal 13 10 8" xfId="12765"/>
    <cellStyle name="Normal 13 10 9" xfId="13313"/>
    <cellStyle name="Normal 13 11" xfId="360"/>
    <cellStyle name="Normal 13 11 10" xfId="14527"/>
    <cellStyle name="Normal 13 11 11" xfId="15080"/>
    <cellStyle name="Normal 13 11 12" xfId="15610"/>
    <cellStyle name="Normal 13 11 13" xfId="16151"/>
    <cellStyle name="Normal 13 11 14" xfId="16691"/>
    <cellStyle name="Normal 13 11 15" xfId="17232"/>
    <cellStyle name="Normal 13 11 16" xfId="17773"/>
    <cellStyle name="Normal 13 11 17" xfId="18314"/>
    <cellStyle name="Normal 13 11 18" xfId="18852"/>
    <cellStyle name="Normal 13 11 19" xfId="19391"/>
    <cellStyle name="Normal 13 11 2" xfId="10170"/>
    <cellStyle name="Normal 13 11 20" xfId="19925"/>
    <cellStyle name="Normal 13 11 21" xfId="20444"/>
    <cellStyle name="Normal 13 11 22" xfId="20954"/>
    <cellStyle name="Normal 13 11 23" xfId="21359"/>
    <cellStyle name="Normal 13 11 24" xfId="22016"/>
    <cellStyle name="Normal 13 11 25" xfId="22467"/>
    <cellStyle name="Normal 13 11 26" xfId="22474"/>
    <cellStyle name="Normal 13 11 27" xfId="22044"/>
    <cellStyle name="Normal 13 11 28" xfId="21973"/>
    <cellStyle name="Normal 13 11 29" xfId="23130"/>
    <cellStyle name="Normal 13 11 3" xfId="10732"/>
    <cellStyle name="Normal 13 11 30" xfId="23667"/>
    <cellStyle name="Normal 13 11 31" xfId="25626"/>
    <cellStyle name="Normal 13 11 32" xfId="25996"/>
    <cellStyle name="Normal 13 11 33" xfId="25722"/>
    <cellStyle name="Normal 13 11 34" xfId="27109"/>
    <cellStyle name="Normal 13 11 35" xfId="27483"/>
    <cellStyle name="Normal 13 11 36" xfId="26695"/>
    <cellStyle name="Normal 13 11 37" xfId="29017"/>
    <cellStyle name="Normal 13 11 38" xfId="29189"/>
    <cellStyle name="Normal 13 11 39" xfId="31131"/>
    <cellStyle name="Normal 13 11 4" xfId="11304"/>
    <cellStyle name="Normal 13 11 40" xfId="31132"/>
    <cellStyle name="Normal 13 11 41" xfId="32092"/>
    <cellStyle name="Normal 13 11 5" xfId="11833"/>
    <cellStyle name="Normal 13 11 6" xfId="12361"/>
    <cellStyle name="Normal 13 11 7" xfId="12912"/>
    <cellStyle name="Normal 13 11 8" xfId="13446"/>
    <cellStyle name="Normal 13 11 9" xfId="13987"/>
    <cellStyle name="Normal 13 12" xfId="508"/>
    <cellStyle name="Normal 13 12 10" xfId="14046"/>
    <cellStyle name="Normal 13 12 11" xfId="14198"/>
    <cellStyle name="Normal 13 12 12" xfId="14266"/>
    <cellStyle name="Normal 13 12 13" xfId="15669"/>
    <cellStyle name="Normal 13 12 14" xfId="16210"/>
    <cellStyle name="Normal 13 12 15" xfId="16750"/>
    <cellStyle name="Normal 13 12 16" xfId="17291"/>
    <cellStyle name="Normal 13 12 17" xfId="17832"/>
    <cellStyle name="Normal 13 12 18" xfId="18373"/>
    <cellStyle name="Normal 13 12 19" xfId="18910"/>
    <cellStyle name="Normal 13 12 2" xfId="10317"/>
    <cellStyle name="Normal 13 12 20" xfId="19450"/>
    <cellStyle name="Normal 13 12 21" xfId="19983"/>
    <cellStyle name="Normal 13 12 22" xfId="20131"/>
    <cellStyle name="Normal 13 12 23" xfId="20197"/>
    <cellStyle name="Normal 13 12 24" xfId="22159"/>
    <cellStyle name="Normal 13 12 25" xfId="22518"/>
    <cellStyle name="Normal 13 12 26" xfId="23377"/>
    <cellStyle name="Normal 13 12 27" xfId="23911"/>
    <cellStyle name="Normal 13 12 28" xfId="24445"/>
    <cellStyle name="Normal 13 12 29" xfId="24957"/>
    <cellStyle name="Normal 13 12 3" xfId="10603"/>
    <cellStyle name="Normal 13 12 30" xfId="25433"/>
    <cellStyle name="Normal 13 12 31" xfId="25973"/>
    <cellStyle name="Normal 13 12 32" xfId="26623"/>
    <cellStyle name="Normal 13 12 33" xfId="27156"/>
    <cellStyle name="Normal 13 12 34" xfId="27656"/>
    <cellStyle name="Normal 13 12 35" xfId="28143"/>
    <cellStyle name="Normal 13 12 36" xfId="28536"/>
    <cellStyle name="Normal 13 12 37" xfId="29138"/>
    <cellStyle name="Normal 13 12 38" xfId="29121"/>
    <cellStyle name="Normal 13 12 39" xfId="31254"/>
    <cellStyle name="Normal 13 12 4" xfId="9862"/>
    <cellStyle name="Normal 13 12 40" xfId="31277"/>
    <cellStyle name="Normal 13 12 41" xfId="31776"/>
    <cellStyle name="Normal 13 12 5" xfId="11363"/>
    <cellStyle name="Normal 13 12 6" xfId="11892"/>
    <cellStyle name="Normal 13 12 7" xfId="10162"/>
    <cellStyle name="Normal 13 12 8" xfId="12800"/>
    <cellStyle name="Normal 13 12 9" xfId="13505"/>
    <cellStyle name="Normal 13 13" xfId="509"/>
    <cellStyle name="Normal 13 13 10" xfId="13308"/>
    <cellStyle name="Normal 13 13 11" xfId="14064"/>
    <cellStyle name="Normal 13 13 12" xfId="14839"/>
    <cellStyle name="Normal 13 13 13" xfId="14176"/>
    <cellStyle name="Normal 13 13 14" xfId="15472"/>
    <cellStyle name="Normal 13 13 15" xfId="16013"/>
    <cellStyle name="Normal 13 13 16" xfId="16553"/>
    <cellStyle name="Normal 13 13 17" xfId="17094"/>
    <cellStyle name="Normal 13 13 18" xfId="17635"/>
    <cellStyle name="Normal 13 13 19" xfId="18176"/>
    <cellStyle name="Normal 13 13 2" xfId="10318"/>
    <cellStyle name="Normal 13 13 20" xfId="18714"/>
    <cellStyle name="Normal 13 13 21" xfId="19254"/>
    <cellStyle name="Normal 13 13 22" xfId="20001"/>
    <cellStyle name="Normal 13 13 23" xfId="20740"/>
    <cellStyle name="Normal 13 13 24" xfId="22160"/>
    <cellStyle name="Normal 13 13 25" xfId="22179"/>
    <cellStyle name="Normal 13 13 26" xfId="23364"/>
    <cellStyle name="Normal 13 13 27" xfId="23898"/>
    <cellStyle name="Normal 13 13 28" xfId="24433"/>
    <cellStyle name="Normal 13 13 29" xfId="24945"/>
    <cellStyle name="Normal 13 13 3" xfId="10587"/>
    <cellStyle name="Normal 13 13 30" xfId="25421"/>
    <cellStyle name="Normal 13 13 31" xfId="25974"/>
    <cellStyle name="Normal 13 13 32" xfId="26610"/>
    <cellStyle name="Normal 13 13 33" xfId="27143"/>
    <cellStyle name="Normal 13 13 34" xfId="27633"/>
    <cellStyle name="Normal 13 13 35" xfId="28132"/>
    <cellStyle name="Normal 13 13 36" xfId="28527"/>
    <cellStyle name="Normal 13 13 37" xfId="29139"/>
    <cellStyle name="Normal 13 13 38" xfId="29051"/>
    <cellStyle name="Normal 13 13 39" xfId="31255"/>
    <cellStyle name="Normal 13 13 4" xfId="9913"/>
    <cellStyle name="Normal 13 13 40" xfId="30846"/>
    <cellStyle name="Normal 13 13 41" xfId="32328"/>
    <cellStyle name="Normal 13 13 5" xfId="10642"/>
    <cellStyle name="Normal 13 13 6" xfId="11179"/>
    <cellStyle name="Normal 13 13 7" xfId="12043"/>
    <cellStyle name="Normal 13 13 8" xfId="12064"/>
    <cellStyle name="Normal 13 13 9" xfId="12767"/>
    <cellStyle name="Normal 13 14" xfId="165"/>
    <cellStyle name="Normal 13 14 10" xfId="13115"/>
    <cellStyle name="Normal 13 14 11" xfId="15177"/>
    <cellStyle name="Normal 13 14 12" xfId="14396"/>
    <cellStyle name="Normal 13 14 13" xfId="14544"/>
    <cellStyle name="Normal 13 14 14" xfId="15279"/>
    <cellStyle name="Normal 13 14 15" xfId="15820"/>
    <cellStyle name="Normal 13 14 16" xfId="16360"/>
    <cellStyle name="Normal 13 14 17" xfId="16901"/>
    <cellStyle name="Normal 13 14 18" xfId="17442"/>
    <cellStyle name="Normal 13 14 19" xfId="17983"/>
    <cellStyle name="Normal 13 14 2" xfId="9993"/>
    <cellStyle name="Normal 13 14 20" xfId="18522"/>
    <cellStyle name="Normal 13 14 21" xfId="19061"/>
    <cellStyle name="Normal 13 14 22" xfId="21041"/>
    <cellStyle name="Normal 13 14 23" xfId="20322"/>
    <cellStyle name="Normal 13 14 24" xfId="21824"/>
    <cellStyle name="Normal 13 14 25" xfId="22429"/>
    <cellStyle name="Normal 13 14 26" xfId="22892"/>
    <cellStyle name="Normal 13 14 27" xfId="23432"/>
    <cellStyle name="Normal 13 14 28" xfId="23966"/>
    <cellStyle name="Normal 13 14 29" xfId="24500"/>
    <cellStyle name="Normal 13 14 3" xfId="10790"/>
    <cellStyle name="Normal 13 14 30" xfId="25007"/>
    <cellStyle name="Normal 13 14 31" xfId="25601"/>
    <cellStyle name="Normal 13 14 32" xfId="26142"/>
    <cellStyle name="Normal 13 14 33" xfId="26679"/>
    <cellStyle name="Normal 13 14 34" xfId="26294"/>
    <cellStyle name="Normal 13 14 35" xfId="27721"/>
    <cellStyle name="Normal 13 14 36" xfId="28186"/>
    <cellStyle name="Normal 13 14 37" xfId="28838"/>
    <cellStyle name="Normal 13 14 38" xfId="29500"/>
    <cellStyle name="Normal 13 14 39" xfId="30944"/>
    <cellStyle name="Normal 13 14 4" xfId="10404"/>
    <cellStyle name="Normal 13 14 40" xfId="31768"/>
    <cellStyle name="Normal 13 14 41" xfId="31426"/>
    <cellStyle name="Normal 13 14 5" xfId="10236"/>
    <cellStyle name="Normal 13 14 6" xfId="10989"/>
    <cellStyle name="Normal 13 14 7" xfId="12394"/>
    <cellStyle name="Normal 13 14 8" xfId="10974"/>
    <cellStyle name="Normal 13 14 9" xfId="12695"/>
    <cellStyle name="Normal 13 15" xfId="448"/>
    <cellStyle name="Normal 13 15 10" xfId="14022"/>
    <cellStyle name="Normal 13 15 11" xfId="15088"/>
    <cellStyle name="Normal 13 15 12" xfId="15232"/>
    <cellStyle name="Normal 13 15 13" xfId="15645"/>
    <cellStyle name="Normal 13 15 14" xfId="16186"/>
    <cellStyle name="Normal 13 15 15" xfId="16726"/>
    <cellStyle name="Normal 13 15 16" xfId="17267"/>
    <cellStyle name="Normal 13 15 17" xfId="17808"/>
    <cellStyle name="Normal 13 15 18" xfId="18349"/>
    <cellStyle name="Normal 13 15 19" xfId="18886"/>
    <cellStyle name="Normal 13 15 2" xfId="10257"/>
    <cellStyle name="Normal 13 15 20" xfId="19426"/>
    <cellStyle name="Normal 13 15 21" xfId="19959"/>
    <cellStyle name="Normal 13 15 22" xfId="20962"/>
    <cellStyle name="Normal 13 15 23" xfId="21085"/>
    <cellStyle name="Normal 13 15 24" xfId="22101"/>
    <cellStyle name="Normal 13 15 25" xfId="22599"/>
    <cellStyle name="Normal 13 15 26" xfId="22375"/>
    <cellStyle name="Normal 13 15 27" xfId="22884"/>
    <cellStyle name="Normal 13 15 28" xfId="23425"/>
    <cellStyle name="Normal 13 15 29" xfId="23958"/>
    <cellStyle name="Normal 13 15 3" xfId="10804"/>
    <cellStyle name="Normal 13 15 30" xfId="24492"/>
    <cellStyle name="Normal 13 15 31" xfId="25916"/>
    <cellStyle name="Normal 13 15 32" xfId="25637"/>
    <cellStyle name="Normal 13 15 33" xfId="26135"/>
    <cellStyle name="Normal 13 15 34" xfId="26692"/>
    <cellStyle name="Normal 13 15 35" xfId="26844"/>
    <cellStyle name="Normal 13 15 36" xfId="27714"/>
    <cellStyle name="Normal 13 15 37" xfId="29092"/>
    <cellStyle name="Normal 13 15 38" xfId="29906"/>
    <cellStyle name="Normal 13 15 39" xfId="31206"/>
    <cellStyle name="Normal 13 15 4" xfId="10547"/>
    <cellStyle name="Normal 13 15 40" xfId="31396"/>
    <cellStyle name="Normal 13 15 41" xfId="31539"/>
    <cellStyle name="Normal 13 15 5" xfId="11339"/>
    <cellStyle name="Normal 13 15 6" xfId="11868"/>
    <cellStyle name="Normal 13 15 7" xfId="12896"/>
    <cellStyle name="Normal 13 15 8" xfId="13057"/>
    <cellStyle name="Normal 13 15 9" xfId="13481"/>
    <cellStyle name="Normal 13 16" xfId="338"/>
    <cellStyle name="Normal 13 16 10" xfId="14314"/>
    <cellStyle name="Normal 13 16 11" xfId="14575"/>
    <cellStyle name="Normal 13 16 12" xfId="15395"/>
    <cellStyle name="Normal 13 16 13" xfId="15936"/>
    <cellStyle name="Normal 13 16 14" xfId="16476"/>
    <cellStyle name="Normal 13 16 15" xfId="17017"/>
    <cellStyle name="Normal 13 16 16" xfId="17558"/>
    <cellStyle name="Normal 13 16 17" xfId="18099"/>
    <cellStyle name="Normal 13 16 18" xfId="18637"/>
    <cellStyle name="Normal 13 16 19" xfId="19177"/>
    <cellStyle name="Normal 13 16 2" xfId="10150"/>
    <cellStyle name="Normal 13 16 20" xfId="19715"/>
    <cellStyle name="Normal 13 16 21" xfId="20243"/>
    <cellStyle name="Normal 13 16 22" xfId="20490"/>
    <cellStyle name="Normal 13 16 23" xfId="21221"/>
    <cellStyle name="Normal 13 16 24" xfId="21997"/>
    <cellStyle name="Normal 13 16 25" xfId="22657"/>
    <cellStyle name="Normal 13 16 26" xfId="21688"/>
    <cellStyle name="Normal 13 16 27" xfId="22608"/>
    <cellStyle name="Normal 13 16 28" xfId="23195"/>
    <cellStyle name="Normal 13 16 29" xfId="23731"/>
    <cellStyle name="Normal 13 16 3" xfId="10241"/>
    <cellStyle name="Normal 13 16 30" xfId="24264"/>
    <cellStyle name="Normal 13 16 31" xfId="25708"/>
    <cellStyle name="Normal 13 16 32" xfId="26009"/>
    <cellStyle name="Normal 13 16 33" xfId="25129"/>
    <cellStyle name="Normal 13 16 34" xfId="27339"/>
    <cellStyle name="Normal 13 16 35" xfId="27297"/>
    <cellStyle name="Normal 13 16 36" xfId="27537"/>
    <cellStyle name="Normal 13 16 37" xfId="29002"/>
    <cellStyle name="Normal 13 16 38" xfId="29585"/>
    <cellStyle name="Normal 13 16 39" xfId="31113"/>
    <cellStyle name="Normal 13 16 4" xfId="11103"/>
    <cellStyle name="Normal 13 16 40" xfId="31660"/>
    <cellStyle name="Normal 13 16 41" xfId="32652"/>
    <cellStyle name="Normal 13 16 5" xfId="11628"/>
    <cellStyle name="Normal 13 16 6" xfId="12157"/>
    <cellStyle name="Normal 13 16 7" xfId="11753"/>
    <cellStyle name="Normal 13 16 8" xfId="13231"/>
    <cellStyle name="Normal 13 16 9" xfId="13771"/>
    <cellStyle name="Normal 13 17" xfId="552"/>
    <cellStyle name="Normal 13 17 10" xfId="14449"/>
    <cellStyle name="Normal 13 17 11" xfId="15142"/>
    <cellStyle name="Normal 13 17 12" xfId="15532"/>
    <cellStyle name="Normal 13 17 13" xfId="16073"/>
    <cellStyle name="Normal 13 17 14" xfId="16613"/>
    <cellStyle name="Normal 13 17 15" xfId="17154"/>
    <cellStyle name="Normal 13 17 16" xfId="17695"/>
    <cellStyle name="Normal 13 17 17" xfId="18236"/>
    <cellStyle name="Normal 13 17 18" xfId="18774"/>
    <cellStyle name="Normal 13 17 19" xfId="19313"/>
    <cellStyle name="Normal 13 17 2" xfId="10360"/>
    <cellStyle name="Normal 13 17 20" xfId="19850"/>
    <cellStyle name="Normal 13 17 21" xfId="20373"/>
    <cellStyle name="Normal 13 17 22" xfId="21008"/>
    <cellStyle name="Normal 13 17 23" xfId="21313"/>
    <cellStyle name="Normal 13 17 24" xfId="22202"/>
    <cellStyle name="Normal 13 17 25" xfId="21687"/>
    <cellStyle name="Normal 13 17 26" xfId="22637"/>
    <cellStyle name="Normal 13 17 27" xfId="21980"/>
    <cellStyle name="Normal 13 17 28" xfId="22077"/>
    <cellStyle name="Normal 13 17 29" xfId="22848"/>
    <cellStyle name="Normal 13 17 3" xfId="10548"/>
    <cellStyle name="Normal 13 17 30" xfId="22394"/>
    <cellStyle name="Normal 13 17 31" xfId="26016"/>
    <cellStyle name="Normal 13 17 32" xfId="25981"/>
    <cellStyle name="Normal 13 17 33" xfId="24305"/>
    <cellStyle name="Normal 13 17 34" xfId="26335"/>
    <cellStyle name="Normal 13 17 35" xfId="26731"/>
    <cellStyle name="Normal 13 17 36" xfId="26921"/>
    <cellStyle name="Normal 13 17 37" xfId="29176"/>
    <cellStyle name="Normal 13 17 38" xfId="28734"/>
    <cellStyle name="Normal 13 17 39" xfId="31291"/>
    <cellStyle name="Normal 13 17 4" xfId="11226"/>
    <cellStyle name="Normal 13 17 40" xfId="31599"/>
    <cellStyle name="Normal 13 17 41" xfId="31781"/>
    <cellStyle name="Normal 13 17 5" xfId="11754"/>
    <cellStyle name="Normal 13 17 6" xfId="12283"/>
    <cellStyle name="Normal 13 17 7" xfId="12819"/>
    <cellStyle name="Normal 13 17 8" xfId="13368"/>
    <cellStyle name="Normal 13 17 9" xfId="13909"/>
    <cellStyle name="Normal 13 18" xfId="725"/>
    <cellStyle name="Normal 13 18 10" xfId="14810"/>
    <cellStyle name="Normal 13 18 11" xfId="15353"/>
    <cellStyle name="Normal 13 18 12" xfId="15894"/>
    <cellStyle name="Normal 13 18 13" xfId="16434"/>
    <cellStyle name="Normal 13 18 14" xfId="16975"/>
    <cellStyle name="Normal 13 18 15" xfId="17516"/>
    <cellStyle name="Normal 13 18 16" xfId="18057"/>
    <cellStyle name="Normal 13 18 17" xfId="18596"/>
    <cellStyle name="Normal 13 18 18" xfId="19135"/>
    <cellStyle name="Normal 13 18 19" xfId="19673"/>
    <cellStyle name="Normal 13 18 2" xfId="10525"/>
    <cellStyle name="Normal 13 18 20" xfId="20203"/>
    <cellStyle name="Normal 13 18 21" xfId="20715"/>
    <cellStyle name="Normal 13 18 22" xfId="21187"/>
    <cellStyle name="Normal 13 18 23" xfId="21544"/>
    <cellStyle name="Normal 13 18 24" xfId="22371"/>
    <cellStyle name="Normal 13 18 25" xfId="22934"/>
    <cellStyle name="Normal 13 18 26" xfId="23474"/>
    <cellStyle name="Normal 13 18 27" xfId="24007"/>
    <cellStyle name="Normal 13 18 28" xfId="24541"/>
    <cellStyle name="Normal 13 18 29" xfId="25049"/>
    <cellStyle name="Normal 13 18 3" xfId="11063"/>
    <cellStyle name="Normal 13 18 30" xfId="25511"/>
    <cellStyle name="Normal 13 18 31" xfId="26183"/>
    <cellStyle name="Normal 13 18 32" xfId="26720"/>
    <cellStyle name="Normal 13 18 33" xfId="27251"/>
    <cellStyle name="Normal 13 18 34" xfId="27759"/>
    <cellStyle name="Normal 13 18 35" xfId="28221"/>
    <cellStyle name="Normal 13 18 36" xfId="28588"/>
    <cellStyle name="Normal 13 18 37" xfId="29312"/>
    <cellStyle name="Normal 13 18 38" xfId="29409"/>
    <cellStyle name="Normal 13 18 39" xfId="31436"/>
    <cellStyle name="Normal 13 18 4" xfId="11588"/>
    <cellStyle name="Normal 13 18 40" xfId="32535"/>
    <cellStyle name="Normal 13 18 41" xfId="31507"/>
    <cellStyle name="Normal 13 18 5" xfId="12115"/>
    <cellStyle name="Normal 13 18 6" xfId="12646"/>
    <cellStyle name="Normal 13 18 7" xfId="13189"/>
    <cellStyle name="Normal 13 18 8" xfId="13729"/>
    <cellStyle name="Normal 13 18 9" xfId="14272"/>
    <cellStyle name="Normal 13 19" xfId="756"/>
    <cellStyle name="Normal 13 19 10" xfId="14841"/>
    <cellStyle name="Normal 13 19 11" xfId="15383"/>
    <cellStyle name="Normal 13 19 12" xfId="15924"/>
    <cellStyle name="Normal 13 19 13" xfId="16464"/>
    <cellStyle name="Normal 13 19 14" xfId="17005"/>
    <cellStyle name="Normal 13 19 15" xfId="17546"/>
    <cellStyle name="Normal 13 19 16" xfId="18087"/>
    <cellStyle name="Normal 13 19 17" xfId="18625"/>
    <cellStyle name="Normal 13 19 18" xfId="19165"/>
    <cellStyle name="Normal 13 19 19" xfId="19703"/>
    <cellStyle name="Normal 13 19 2" xfId="10556"/>
    <cellStyle name="Normal 13 19 20" xfId="20231"/>
    <cellStyle name="Normal 13 19 21" xfId="20742"/>
    <cellStyle name="Normal 13 19 22" xfId="21210"/>
    <cellStyle name="Normal 13 19 23" xfId="21558"/>
    <cellStyle name="Normal 13 19 24" xfId="22401"/>
    <cellStyle name="Normal 13 19 25" xfId="22964"/>
    <cellStyle name="Normal 13 19 26" xfId="23503"/>
    <cellStyle name="Normal 13 19 27" xfId="24037"/>
    <cellStyle name="Normal 13 19 28" xfId="24569"/>
    <cellStyle name="Normal 13 19 29" xfId="25075"/>
    <cellStyle name="Normal 13 19 3" xfId="11092"/>
    <cellStyle name="Normal 13 19 30" xfId="25534"/>
    <cellStyle name="Normal 13 19 31" xfId="26213"/>
    <cellStyle name="Normal 13 19 32" xfId="26748"/>
    <cellStyle name="Normal 13 19 33" xfId="27279"/>
    <cellStyle name="Normal 13 19 34" xfId="27784"/>
    <cellStyle name="Normal 13 19 35" xfId="28245"/>
    <cellStyle name="Normal 13 19 36" xfId="28602"/>
    <cellStyle name="Normal 13 19 37" xfId="29337"/>
    <cellStyle name="Normal 13 19 38" xfId="30240"/>
    <cellStyle name="Normal 13 19 39" xfId="31465"/>
    <cellStyle name="Normal 13 19 4" xfId="11616"/>
    <cellStyle name="Normal 13 19 40" xfId="32691"/>
    <cellStyle name="Normal 13 19 41" xfId="32927"/>
    <cellStyle name="Normal 13 19 5" xfId="12145"/>
    <cellStyle name="Normal 13 19 6" xfId="12677"/>
    <cellStyle name="Normal 13 19 7" xfId="13219"/>
    <cellStyle name="Normal 13 19 8" xfId="13759"/>
    <cellStyle name="Normal 13 19 9" xfId="14302"/>
    <cellStyle name="Normal 13 2" xfId="89"/>
    <cellStyle name="Normal 13 2 10" xfId="14148"/>
    <cellStyle name="Normal 13 2 11" xfId="14687"/>
    <cellStyle name="Normal 13 2 12" xfId="14975"/>
    <cellStyle name="Normal 13 2 13" xfId="15770"/>
    <cellStyle name="Normal 13 2 14" xfId="16310"/>
    <cellStyle name="Normal 13 2 15" xfId="16851"/>
    <cellStyle name="Normal 13 2 16" xfId="17392"/>
    <cellStyle name="Normal 13 2 17" xfId="17933"/>
    <cellStyle name="Normal 13 2 18" xfId="18473"/>
    <cellStyle name="Normal 13 2 19" xfId="19011"/>
    <cellStyle name="Normal 13 2 2" xfId="252"/>
    <cellStyle name="Normal 13 2 2 10" xfId="14352"/>
    <cellStyle name="Normal 13 2 2 11" xfId="14847"/>
    <cellStyle name="Normal 13 2 2 12" xfId="15432"/>
    <cellStyle name="Normal 13 2 2 13" xfId="15973"/>
    <cellStyle name="Normal 13 2 2 14" xfId="16513"/>
    <cellStyle name="Normal 13 2 2 15" xfId="17054"/>
    <cellStyle name="Normal 13 2 2 16" xfId="17595"/>
    <cellStyle name="Normal 13 2 2 17" xfId="18136"/>
    <cellStyle name="Normal 13 2 2 18" xfId="18674"/>
    <cellStyle name="Normal 13 2 2 19" xfId="19214"/>
    <cellStyle name="Normal 13 2 2 2" xfId="10064"/>
    <cellStyle name="Normal 13 2 2 2 2" xfId="38086"/>
    <cellStyle name="Normal 13 2 2 20" xfId="19752"/>
    <cellStyle name="Normal 13 2 2 21" xfId="20280"/>
    <cellStyle name="Normal 13 2 2 22" xfId="20748"/>
    <cellStyle name="Normal 13 2 2 23" xfId="21251"/>
    <cellStyle name="Normal 13 2 2 24" xfId="21911"/>
    <cellStyle name="Normal 13 2 2 25" xfId="22425"/>
    <cellStyle name="Normal 13 2 2 26" xfId="23392"/>
    <cellStyle name="Normal 13 2 2 27" xfId="23925"/>
    <cellStyle name="Normal 13 2 2 28" xfId="24459"/>
    <cellStyle name="Normal 13 2 2 29" xfId="24970"/>
    <cellStyle name="Normal 13 2 2 3" xfId="10731"/>
    <cellStyle name="Normal 13 2 2 3 2" xfId="37766"/>
    <cellStyle name="Normal 13 2 2 30" xfId="25446"/>
    <cellStyle name="Normal 13 2 2 31" xfId="25739"/>
    <cellStyle name="Normal 13 2 2 32" xfId="26638"/>
    <cellStyle name="Normal 13 2 2 33" xfId="27170"/>
    <cellStyle name="Normal 13 2 2 34" xfId="27659"/>
    <cellStyle name="Normal 13 2 2 35" xfId="28154"/>
    <cellStyle name="Normal 13 2 2 36" xfId="28542"/>
    <cellStyle name="Normal 13 2 2 37" xfId="28922"/>
    <cellStyle name="Normal 13 2 2 38" xfId="28823"/>
    <cellStyle name="Normal 13 2 2 39" xfId="31028"/>
    <cellStyle name="Normal 13 2 2 4" xfId="11140"/>
    <cellStyle name="Normal 13 2 2 40" xfId="31342"/>
    <cellStyle name="Normal 13 2 2 41" xfId="31607"/>
    <cellStyle name="Normal 13 2 2 5" xfId="11666"/>
    <cellStyle name="Normal 13 2 2 6" xfId="12195"/>
    <cellStyle name="Normal 13 2 2 7" xfId="12716"/>
    <cellStyle name="Normal 13 2 2 8" xfId="13268"/>
    <cellStyle name="Normal 13 2 2 9" xfId="13809"/>
    <cellStyle name="Normal 13 2 20" xfId="19550"/>
    <cellStyle name="Normal 13 2 21" xfId="20082"/>
    <cellStyle name="Normal 13 2 22" xfId="20601"/>
    <cellStyle name="Normal 13 2 23" xfId="20867"/>
    <cellStyle name="Normal 13 2 24" xfId="21483"/>
    <cellStyle name="Normal 13 2 25" xfId="21753"/>
    <cellStyle name="Normal 13 2 26" xfId="22750"/>
    <cellStyle name="Normal 13 2 27" xfId="23281"/>
    <cellStyle name="Normal 13 2 28" xfId="23816"/>
    <cellStyle name="Normal 13 2 29" xfId="24350"/>
    <cellStyle name="Normal 13 2 3" xfId="1328"/>
    <cellStyle name="Normal 13 2 3 2" xfId="29718"/>
    <cellStyle name="Normal 13 2 3 2 2" xfId="38163"/>
    <cellStyle name="Normal 13 2 3 3" xfId="30439"/>
    <cellStyle name="Normal 13 2 3 3 2" xfId="37767"/>
    <cellStyle name="Normal 13 2 3 4" xfId="31917"/>
    <cellStyle name="Normal 13 2 3 5" xfId="32785"/>
    <cellStyle name="Normal 13 2 3 6" xfId="33490"/>
    <cellStyle name="Normal 13 2 30" xfId="24865"/>
    <cellStyle name="Normal 13 2 31" xfId="25341"/>
    <cellStyle name="Normal 13 2 32" xfId="25020"/>
    <cellStyle name="Normal 13 2 33" xfId="26526"/>
    <cellStyle name="Normal 13 2 34" xfId="27059"/>
    <cellStyle name="Normal 13 2 35" xfId="27648"/>
    <cellStyle name="Normal 13 2 36" xfId="28053"/>
    <cellStyle name="Normal 13 2 37" xfId="28453"/>
    <cellStyle name="Normal 13 2 38" xfId="28780"/>
    <cellStyle name="Normal 13 2 39" xfId="29602"/>
    <cellStyle name="Normal 13 2 4" xfId="10590"/>
    <cellStyle name="Normal 13 2 4 2" xfId="38051"/>
    <cellStyle name="Normal 13 2 40" xfId="30878"/>
    <cellStyle name="Normal 13 2 41" xfId="31772"/>
    <cellStyle name="Normal 13 2 42" xfId="32033"/>
    <cellStyle name="Normal 13 2 5" xfId="11464"/>
    <cellStyle name="Normal 13 2 5 2" xfId="37765"/>
    <cellStyle name="Normal 13 2 6" xfId="11993"/>
    <cellStyle name="Normal 13 2 7" xfId="12522"/>
    <cellStyle name="Normal 13 2 8" xfId="12924"/>
    <cellStyle name="Normal 13 2 9" xfId="13605"/>
    <cellStyle name="Normal 13 20" xfId="740"/>
    <cellStyle name="Normal 13 20 10" xfId="14825"/>
    <cellStyle name="Normal 13 20 11" xfId="15367"/>
    <cellStyle name="Normal 13 20 12" xfId="15908"/>
    <cellStyle name="Normal 13 20 13" xfId="16448"/>
    <cellStyle name="Normal 13 20 14" xfId="16989"/>
    <cellStyle name="Normal 13 20 15" xfId="17530"/>
    <cellStyle name="Normal 13 20 16" xfId="18071"/>
    <cellStyle name="Normal 13 20 17" xfId="18610"/>
    <cellStyle name="Normal 13 20 18" xfId="19149"/>
    <cellStyle name="Normal 13 20 19" xfId="19687"/>
    <cellStyle name="Normal 13 20 2" xfId="10540"/>
    <cellStyle name="Normal 13 20 20" xfId="20217"/>
    <cellStyle name="Normal 13 20 21" xfId="20728"/>
    <cellStyle name="Normal 13 20 22" xfId="21199"/>
    <cellStyle name="Normal 13 20 23" xfId="21553"/>
    <cellStyle name="Normal 13 20 24" xfId="22386"/>
    <cellStyle name="Normal 13 20 25" xfId="22948"/>
    <cellStyle name="Normal 13 20 26" xfId="23488"/>
    <cellStyle name="Normal 13 20 27" xfId="24021"/>
    <cellStyle name="Normal 13 20 28" xfId="24554"/>
    <cellStyle name="Normal 13 20 29" xfId="25063"/>
    <cellStyle name="Normal 13 20 3" xfId="11076"/>
    <cellStyle name="Normal 13 20 30" xfId="25522"/>
    <cellStyle name="Normal 13 20 31" xfId="26197"/>
    <cellStyle name="Normal 13 20 32" xfId="26734"/>
    <cellStyle name="Normal 13 20 33" xfId="27265"/>
    <cellStyle name="Normal 13 20 34" xfId="27772"/>
    <cellStyle name="Normal 13 20 35" xfId="28234"/>
    <cellStyle name="Normal 13 20 36" xfId="28597"/>
    <cellStyle name="Normal 13 20 37" xfId="29325"/>
    <cellStyle name="Normal 13 20 38" xfId="30235"/>
    <cellStyle name="Normal 13 20 39" xfId="31450"/>
    <cellStyle name="Normal 13 20 4" xfId="11601"/>
    <cellStyle name="Normal 13 20 40" xfId="32694"/>
    <cellStyle name="Normal 13 20 41" xfId="32065"/>
    <cellStyle name="Normal 13 20 5" xfId="12129"/>
    <cellStyle name="Normal 13 20 6" xfId="12661"/>
    <cellStyle name="Normal 13 20 7" xfId="13203"/>
    <cellStyle name="Normal 13 20 8" xfId="13743"/>
    <cellStyle name="Normal 13 20 9" xfId="14286"/>
    <cellStyle name="Normal 13 21" xfId="800"/>
    <cellStyle name="Normal 13 21 10" xfId="14885"/>
    <cellStyle name="Normal 13 21 11" xfId="15426"/>
    <cellStyle name="Normal 13 21 12" xfId="15967"/>
    <cellStyle name="Normal 13 21 13" xfId="16507"/>
    <cellStyle name="Normal 13 21 14" xfId="17048"/>
    <cellStyle name="Normal 13 21 15" xfId="17589"/>
    <cellStyle name="Normal 13 21 16" xfId="18130"/>
    <cellStyle name="Normal 13 21 17" xfId="18668"/>
    <cellStyle name="Normal 13 21 18" xfId="19208"/>
    <cellStyle name="Normal 13 21 19" xfId="19746"/>
    <cellStyle name="Normal 13 21 2" xfId="10600"/>
    <cellStyle name="Normal 13 21 20" xfId="20274"/>
    <cellStyle name="Normal 13 21 21" xfId="20784"/>
    <cellStyle name="Normal 13 21 22" xfId="21246"/>
    <cellStyle name="Normal 13 21 23" xfId="21581"/>
    <cellStyle name="Normal 13 21 24" xfId="22444"/>
    <cellStyle name="Normal 13 21 25" xfId="23008"/>
    <cellStyle name="Normal 13 21 26" xfId="23546"/>
    <cellStyle name="Normal 13 21 27" xfId="24080"/>
    <cellStyle name="Normal 13 21 28" xfId="24613"/>
    <cellStyle name="Normal 13 21 29" xfId="25114"/>
    <cellStyle name="Normal 13 21 3" xfId="11134"/>
    <cellStyle name="Normal 13 21 30" xfId="25563"/>
    <cellStyle name="Normal 13 21 31" xfId="26257"/>
    <cellStyle name="Normal 13 21 32" xfId="26792"/>
    <cellStyle name="Normal 13 21 33" xfId="27320"/>
    <cellStyle name="Normal 13 21 34" xfId="27825"/>
    <cellStyle name="Normal 13 21 35" xfId="28280"/>
    <cellStyle name="Normal 13 21 36" xfId="28625"/>
    <cellStyle name="Normal 13 21 37" xfId="29375"/>
    <cellStyle name="Normal 13 21 38" xfId="30263"/>
    <cellStyle name="Normal 13 21 39" xfId="31500"/>
    <cellStyle name="Normal 13 21 4" xfId="11660"/>
    <cellStyle name="Normal 13 21 40" xfId="32516"/>
    <cellStyle name="Normal 13 21 41" xfId="33408"/>
    <cellStyle name="Normal 13 21 5" xfId="12189"/>
    <cellStyle name="Normal 13 21 6" xfId="12721"/>
    <cellStyle name="Normal 13 21 7" xfId="13262"/>
    <cellStyle name="Normal 13 21 8" xfId="13803"/>
    <cellStyle name="Normal 13 21 9" xfId="14346"/>
    <cellStyle name="Normal 13 22" xfId="829"/>
    <cellStyle name="Normal 13 22 10" xfId="14914"/>
    <cellStyle name="Normal 13 22 11" xfId="15455"/>
    <cellStyle name="Normal 13 22 12" xfId="15996"/>
    <cellStyle name="Normal 13 22 13" xfId="16536"/>
    <cellStyle name="Normal 13 22 14" xfId="17077"/>
    <cellStyle name="Normal 13 22 15" xfId="17618"/>
    <cellStyle name="Normal 13 22 16" xfId="18159"/>
    <cellStyle name="Normal 13 22 17" xfId="18697"/>
    <cellStyle name="Normal 13 22 18" xfId="19237"/>
    <cellStyle name="Normal 13 22 19" xfId="19774"/>
    <cellStyle name="Normal 13 22 2" xfId="10629"/>
    <cellStyle name="Normal 13 22 20" xfId="20303"/>
    <cellStyle name="Normal 13 22 21" xfId="20810"/>
    <cellStyle name="Normal 13 22 22" xfId="21265"/>
    <cellStyle name="Normal 13 22 23" xfId="21595"/>
    <cellStyle name="Normal 13 22 24" xfId="22471"/>
    <cellStyle name="Normal 13 22 25" xfId="23036"/>
    <cellStyle name="Normal 13 22 26" xfId="23573"/>
    <cellStyle name="Normal 13 22 27" xfId="24107"/>
    <cellStyle name="Normal 13 22 28" xfId="24640"/>
    <cellStyle name="Normal 13 22 29" xfId="25140"/>
    <cellStyle name="Normal 13 22 3" xfId="11162"/>
    <cellStyle name="Normal 13 22 30" xfId="25583"/>
    <cellStyle name="Normal 13 22 31" xfId="26284"/>
    <cellStyle name="Normal 13 22 32" xfId="26820"/>
    <cellStyle name="Normal 13 22 33" xfId="27346"/>
    <cellStyle name="Normal 13 22 34" xfId="27849"/>
    <cellStyle name="Normal 13 22 35" xfId="28302"/>
    <cellStyle name="Normal 13 22 36" xfId="28639"/>
    <cellStyle name="Normal 13 22 37" xfId="29397"/>
    <cellStyle name="Normal 13 22 38" xfId="30277"/>
    <cellStyle name="Normal 13 22 39" xfId="31525"/>
    <cellStyle name="Normal 13 22 4" xfId="11689"/>
    <cellStyle name="Normal 13 22 40" xfId="32507"/>
    <cellStyle name="Normal 13 22 41" xfId="32066"/>
    <cellStyle name="Normal 13 22 5" xfId="12218"/>
    <cellStyle name="Normal 13 22 6" xfId="12750"/>
    <cellStyle name="Normal 13 22 7" xfId="13291"/>
    <cellStyle name="Normal 13 22 8" xfId="13832"/>
    <cellStyle name="Normal 13 22 9" xfId="14375"/>
    <cellStyle name="Normal 13 23" xfId="1080"/>
    <cellStyle name="Normal 13 23 10" xfId="15158"/>
    <cellStyle name="Normal 13 23 11" xfId="15702"/>
    <cellStyle name="Normal 13 23 12" xfId="16243"/>
    <cellStyle name="Normal 13 23 13" xfId="16783"/>
    <cellStyle name="Normal 13 23 14" xfId="17324"/>
    <cellStyle name="Normal 13 23 15" xfId="17865"/>
    <cellStyle name="Normal 13 23 16" xfId="18406"/>
    <cellStyle name="Normal 13 23 17" xfId="18943"/>
    <cellStyle name="Normal 13 23 18" xfId="19482"/>
    <cellStyle name="Normal 13 23 19" xfId="20016"/>
    <cellStyle name="Normal 13 23 2" xfId="10856"/>
    <cellStyle name="Normal 13 23 20" xfId="20533"/>
    <cellStyle name="Normal 13 23 21" xfId="21023"/>
    <cellStyle name="Normal 13 23 22" xfId="21426"/>
    <cellStyle name="Normal 13 23 23" xfId="21637"/>
    <cellStyle name="Normal 13 23 24" xfId="22705"/>
    <cellStyle name="Normal 13 23 25" xfId="23285"/>
    <cellStyle name="Normal 13 23 26" xfId="23820"/>
    <cellStyle name="Normal 13 23 27" xfId="24354"/>
    <cellStyle name="Normal 13 23 28" xfId="24869"/>
    <cellStyle name="Normal 13 23 29" xfId="25345"/>
    <cellStyle name="Normal 13 23 3" xfId="11396"/>
    <cellStyle name="Normal 13 23 30" xfId="25756"/>
    <cellStyle name="Normal 13 23 31" xfId="26530"/>
    <cellStyle name="Normal 13 23 32" xfId="27063"/>
    <cellStyle name="Normal 13 23 33" xfId="27584"/>
    <cellStyle name="Normal 13 23 34" xfId="28057"/>
    <cellStyle name="Normal 13 23 35" xfId="28457"/>
    <cellStyle name="Normal 13 23 36" xfId="28681"/>
    <cellStyle name="Normal 13 23 37" xfId="29542"/>
    <cellStyle name="Normal 13 23 38" xfId="30319"/>
    <cellStyle name="Normal 13 23 39" xfId="31706"/>
    <cellStyle name="Normal 13 23 4" xfId="11925"/>
    <cellStyle name="Normal 13 23 40" xfId="32666"/>
    <cellStyle name="Normal 13 23 41" xfId="33261"/>
    <cellStyle name="Normal 13 23 5" xfId="12453"/>
    <cellStyle name="Normal 13 23 6" xfId="12995"/>
    <cellStyle name="Normal 13 23 7" xfId="13537"/>
    <cellStyle name="Normal 13 23 8" xfId="14079"/>
    <cellStyle name="Normal 13 23 9" xfId="14619"/>
    <cellStyle name="Normal 13 24" xfId="1097"/>
    <cellStyle name="Normal 13 24 10" xfId="15175"/>
    <cellStyle name="Normal 13 24 11" xfId="15719"/>
    <cellStyle name="Normal 13 24 12" xfId="16260"/>
    <cellStyle name="Normal 13 24 13" xfId="16800"/>
    <cellStyle name="Normal 13 24 14" xfId="17341"/>
    <cellStyle name="Normal 13 24 15" xfId="17882"/>
    <cellStyle name="Normal 13 24 16" xfId="18423"/>
    <cellStyle name="Normal 13 24 17" xfId="18960"/>
    <cellStyle name="Normal 13 24 18" xfId="19499"/>
    <cellStyle name="Normal 13 24 19" xfId="20033"/>
    <cellStyle name="Normal 13 24 2" xfId="10873"/>
    <cellStyle name="Normal 13 24 20" xfId="20550"/>
    <cellStyle name="Normal 13 24 21" xfId="21039"/>
    <cellStyle name="Normal 13 24 22" xfId="21442"/>
    <cellStyle name="Normal 13 24 23" xfId="21651"/>
    <cellStyle name="Normal 13 24 24" xfId="22722"/>
    <cellStyle name="Normal 13 24 25" xfId="23302"/>
    <cellStyle name="Normal 13 24 26" xfId="23837"/>
    <cellStyle name="Normal 13 24 27" xfId="24371"/>
    <cellStyle name="Normal 13 24 28" xfId="24886"/>
    <cellStyle name="Normal 13 24 29" xfId="25362"/>
    <cellStyle name="Normal 13 24 3" xfId="11413"/>
    <cellStyle name="Normal 13 24 30" xfId="25771"/>
    <cellStyle name="Normal 13 24 31" xfId="26547"/>
    <cellStyle name="Normal 13 24 32" xfId="27080"/>
    <cellStyle name="Normal 13 24 33" xfId="27601"/>
    <cellStyle name="Normal 13 24 34" xfId="28074"/>
    <cellStyle name="Normal 13 24 35" xfId="28474"/>
    <cellStyle name="Normal 13 24 36" xfId="28695"/>
    <cellStyle name="Normal 13 24 37" xfId="29558"/>
    <cellStyle name="Normal 13 24 38" xfId="30333"/>
    <cellStyle name="Normal 13 24 39" xfId="31723"/>
    <cellStyle name="Normal 13 24 4" xfId="11942"/>
    <cellStyle name="Normal 13 24 40" xfId="32474"/>
    <cellStyle name="Normal 13 24 41" xfId="32904"/>
    <cellStyle name="Normal 13 24 5" xfId="12470"/>
    <cellStyle name="Normal 13 24 6" xfId="13012"/>
    <cellStyle name="Normal 13 24 7" xfId="13554"/>
    <cellStyle name="Normal 13 24 8" xfId="14096"/>
    <cellStyle name="Normal 13 24 9" xfId="14636"/>
    <cellStyle name="Normal 13 25" xfId="1113"/>
    <cellStyle name="Normal 13 25 10" xfId="15191"/>
    <cellStyle name="Normal 13 25 11" xfId="15735"/>
    <cellStyle name="Normal 13 25 12" xfId="16276"/>
    <cellStyle name="Normal 13 25 13" xfId="16816"/>
    <cellStyle name="Normal 13 25 14" xfId="17357"/>
    <cellStyle name="Normal 13 25 15" xfId="17898"/>
    <cellStyle name="Normal 13 25 16" xfId="18439"/>
    <cellStyle name="Normal 13 25 17" xfId="18976"/>
    <cellStyle name="Normal 13 25 18" xfId="19515"/>
    <cellStyle name="Normal 13 25 19" xfId="20049"/>
    <cellStyle name="Normal 13 25 2" xfId="10889"/>
    <cellStyle name="Normal 13 25 20" xfId="20566"/>
    <cellStyle name="Normal 13 25 21" xfId="21054"/>
    <cellStyle name="Normal 13 25 22" xfId="21458"/>
    <cellStyle name="Normal 13 25 23" xfId="21663"/>
    <cellStyle name="Normal 13 25 24" xfId="22738"/>
    <cellStyle name="Normal 13 25 25" xfId="23318"/>
    <cellStyle name="Normal 13 25 26" xfId="23853"/>
    <cellStyle name="Normal 13 25 27" xfId="24387"/>
    <cellStyle name="Normal 13 25 28" xfId="24902"/>
    <cellStyle name="Normal 13 25 29" xfId="25378"/>
    <cellStyle name="Normal 13 25 3" xfId="11429"/>
    <cellStyle name="Normal 13 25 30" xfId="25784"/>
    <cellStyle name="Normal 13 25 31" xfId="26563"/>
    <cellStyle name="Normal 13 25 32" xfId="27096"/>
    <cellStyle name="Normal 13 25 33" xfId="27617"/>
    <cellStyle name="Normal 13 25 34" xfId="28090"/>
    <cellStyle name="Normal 13 25 35" xfId="28490"/>
    <cellStyle name="Normal 13 25 36" xfId="28707"/>
    <cellStyle name="Normal 13 25 37" xfId="29572"/>
    <cellStyle name="Normal 13 25 38" xfId="30345"/>
    <cellStyle name="Normal 13 25 39" xfId="31737"/>
    <cellStyle name="Normal 13 25 4" xfId="11958"/>
    <cellStyle name="Normal 13 25 40" xfId="32470"/>
    <cellStyle name="Normal 13 25 41" xfId="33249"/>
    <cellStyle name="Normal 13 25 5" xfId="12486"/>
    <cellStyle name="Normal 13 25 6" xfId="13028"/>
    <cellStyle name="Normal 13 25 7" xfId="13570"/>
    <cellStyle name="Normal 13 25 8" xfId="14112"/>
    <cellStyle name="Normal 13 25 9" xfId="14652"/>
    <cellStyle name="Normal 13 26" xfId="1119"/>
    <cellStyle name="Normal 13 26 10" xfId="15197"/>
    <cellStyle name="Normal 13 26 11" xfId="15741"/>
    <cellStyle name="Normal 13 26 12" xfId="16282"/>
    <cellStyle name="Normal 13 26 13" xfId="16822"/>
    <cellStyle name="Normal 13 26 14" xfId="17363"/>
    <cellStyle name="Normal 13 26 15" xfId="17904"/>
    <cellStyle name="Normal 13 26 16" xfId="18445"/>
    <cellStyle name="Normal 13 26 17" xfId="18982"/>
    <cellStyle name="Normal 13 26 18" xfId="19521"/>
    <cellStyle name="Normal 13 26 19" xfId="20055"/>
    <cellStyle name="Normal 13 26 2" xfId="10895"/>
    <cellStyle name="Normal 13 26 20" xfId="20572"/>
    <cellStyle name="Normal 13 26 21" xfId="21060"/>
    <cellStyle name="Normal 13 26 22" xfId="21463"/>
    <cellStyle name="Normal 13 26 23" xfId="21668"/>
    <cellStyle name="Normal 13 26 24" xfId="22744"/>
    <cellStyle name="Normal 13 26 25" xfId="23324"/>
    <cellStyle name="Normal 13 26 26" xfId="23859"/>
    <cellStyle name="Normal 13 26 27" xfId="24393"/>
    <cellStyle name="Normal 13 26 28" xfId="24908"/>
    <cellStyle name="Normal 13 26 29" xfId="25384"/>
    <cellStyle name="Normal 13 26 3" xfId="11435"/>
    <cellStyle name="Normal 13 26 30" xfId="25789"/>
    <cellStyle name="Normal 13 26 31" xfId="26569"/>
    <cellStyle name="Normal 13 26 32" xfId="27102"/>
    <cellStyle name="Normal 13 26 33" xfId="27623"/>
    <cellStyle name="Normal 13 26 34" xfId="28096"/>
    <cellStyle name="Normal 13 26 35" xfId="28496"/>
    <cellStyle name="Normal 13 26 36" xfId="28712"/>
    <cellStyle name="Normal 13 26 37" xfId="29578"/>
    <cellStyle name="Normal 13 26 38" xfId="30350"/>
    <cellStyle name="Normal 13 26 39" xfId="31743"/>
    <cellStyle name="Normal 13 26 4" xfId="11964"/>
    <cellStyle name="Normal 13 26 40" xfId="32655"/>
    <cellStyle name="Normal 13 26 41" xfId="33248"/>
    <cellStyle name="Normal 13 26 5" xfId="12492"/>
    <cellStyle name="Normal 13 26 6" xfId="13034"/>
    <cellStyle name="Normal 13 26 7" xfId="13576"/>
    <cellStyle name="Normal 13 26 8" xfId="14118"/>
    <cellStyle name="Normal 13 26 9" xfId="14658"/>
    <cellStyle name="Normal 13 27" xfId="21674"/>
    <cellStyle name="Normal 13 27 2" xfId="29657"/>
    <cellStyle name="Normal 13 28" xfId="30386"/>
    <cellStyle name="Normal 13 29" xfId="31838"/>
    <cellStyle name="Normal 13 3" xfId="189"/>
    <cellStyle name="Normal 13 3 10" xfId="13984"/>
    <cellStyle name="Normal 13 3 11" xfId="14524"/>
    <cellStyle name="Normal 13 3 12" xfId="15044"/>
    <cellStyle name="Normal 13 3 13" xfId="15607"/>
    <cellStyle name="Normal 13 3 14" xfId="16148"/>
    <cellStyle name="Normal 13 3 15" xfId="16688"/>
    <cellStyle name="Normal 13 3 16" xfId="17229"/>
    <cellStyle name="Normal 13 3 17" xfId="17770"/>
    <cellStyle name="Normal 13 3 18" xfId="18311"/>
    <cellStyle name="Normal 13 3 19" xfId="18849"/>
    <cellStyle name="Normal 13 3 2" xfId="273"/>
    <cellStyle name="Normal 13 3 2 10" xfId="13599"/>
    <cellStyle name="Normal 13 3 2 11" xfId="14531"/>
    <cellStyle name="Normal 13 3 2 12" xfId="14783"/>
    <cellStyle name="Normal 13 3 2 13" xfId="15050"/>
    <cellStyle name="Normal 13 3 2 14" xfId="15764"/>
    <cellStyle name="Normal 13 3 2 15" xfId="16304"/>
    <cellStyle name="Normal 13 3 2 16" xfId="16845"/>
    <cellStyle name="Normal 13 3 2 17" xfId="17386"/>
    <cellStyle name="Normal 13 3 2 18" xfId="17927"/>
    <cellStyle name="Normal 13 3 2 19" xfId="18467"/>
    <cellStyle name="Normal 13 3 2 2" xfId="10085"/>
    <cellStyle name="Normal 13 3 2 2 2" xfId="38107"/>
    <cellStyle name="Normal 13 3 2 20" xfId="19005"/>
    <cellStyle name="Normal 13 3 2 21" xfId="19544"/>
    <cellStyle name="Normal 13 3 2 22" xfId="20448"/>
    <cellStyle name="Normal 13 3 2 23" xfId="20690"/>
    <cellStyle name="Normal 13 3 2 24" xfId="21932"/>
    <cellStyle name="Normal 13 3 2 25" xfId="22627"/>
    <cellStyle name="Normal 13 3 2 26" xfId="23017"/>
    <cellStyle name="Normal 13 3 2 27" xfId="23555"/>
    <cellStyle name="Normal 13 3 2 28" xfId="24088"/>
    <cellStyle name="Normal 13 3 2 29" xfId="24622"/>
    <cellStyle name="Normal 13 3 2 3" xfId="10446"/>
    <cellStyle name="Normal 13 3 2 3 2" xfId="37769"/>
    <cellStyle name="Normal 13 3 2 30" xfId="25122"/>
    <cellStyle name="Normal 13 3 2 31" xfId="25571"/>
    <cellStyle name="Normal 13 3 2 32" xfId="26265"/>
    <cellStyle name="Normal 13 3 2 33" xfId="26801"/>
    <cellStyle name="Normal 13 3 2 34" xfId="27315"/>
    <cellStyle name="Normal 13 3 2 35" xfId="27833"/>
    <cellStyle name="Normal 13 3 2 36" xfId="28287"/>
    <cellStyle name="Normal 13 3 2 37" xfId="28943"/>
    <cellStyle name="Normal 13 3 2 38" xfId="29076"/>
    <cellStyle name="Normal 13 3 2 39" xfId="31049"/>
    <cellStyle name="Normal 13 3 2 4" xfId="10711"/>
    <cellStyle name="Normal 13 3 2 40" xfId="31415"/>
    <cellStyle name="Normal 13 3 2 41" xfId="32075"/>
    <cellStyle name="Normal 13 3 2 5" xfId="10406"/>
    <cellStyle name="Normal 13 3 2 6" xfId="11458"/>
    <cellStyle name="Normal 13 3 2 7" xfId="11236"/>
    <cellStyle name="Normal 13 3 2 8" xfId="12396"/>
    <cellStyle name="Normal 13 3 2 9" xfId="13051"/>
    <cellStyle name="Normal 13 3 20" xfId="19388"/>
    <cellStyle name="Normal 13 3 21" xfId="19923"/>
    <cellStyle name="Normal 13 3 22" xfId="20443"/>
    <cellStyle name="Normal 13 3 23" xfId="20926"/>
    <cellStyle name="Normal 13 3 24" xfId="21358"/>
    <cellStyle name="Normal 13 3 25" xfId="21848"/>
    <cellStyle name="Normal 13 3 26" xfId="22342"/>
    <cellStyle name="Normal 13 3 27" xfId="23376"/>
    <cellStyle name="Normal 13 3 28" xfId="23910"/>
    <cellStyle name="Normal 13 3 29" xfId="24444"/>
    <cellStyle name="Normal 13 3 3" xfId="1349"/>
    <cellStyle name="Normal 13 3 3 2" xfId="29739"/>
    <cellStyle name="Normal 13 3 3 2 2" xfId="38184"/>
    <cellStyle name="Normal 13 3 3 3" xfId="30460"/>
    <cellStyle name="Normal 13 3 3 3 2" xfId="37770"/>
    <cellStyle name="Normal 13 3 3 4" xfId="31938"/>
    <cellStyle name="Normal 13 3 3 5" xfId="32806"/>
    <cellStyle name="Normal 13 3 3 6" xfId="33511"/>
    <cellStyle name="Normal 13 3 30" xfId="24956"/>
    <cellStyle name="Normal 13 3 31" xfId="25432"/>
    <cellStyle name="Normal 13 3 32" xfId="25493"/>
    <cellStyle name="Normal 13 3 33" xfId="26622"/>
    <cellStyle name="Normal 13 3 34" xfId="27155"/>
    <cellStyle name="Normal 13 3 35" xfId="27660"/>
    <cellStyle name="Normal 13 3 36" xfId="28142"/>
    <cellStyle name="Normal 13 3 37" xfId="28535"/>
    <cellStyle name="Normal 13 3 38" xfId="28859"/>
    <cellStyle name="Normal 13 3 39" xfId="29295"/>
    <cellStyle name="Normal 13 3 4" xfId="10526"/>
    <cellStyle name="Normal 13 3 4 2" xfId="38056"/>
    <cellStyle name="Normal 13 3 40" xfId="30965"/>
    <cellStyle name="Normal 13 3 41" xfId="31409"/>
    <cellStyle name="Normal 13 3 42" xfId="32519"/>
    <cellStyle name="Normal 13 3 5" xfId="11301"/>
    <cellStyle name="Normal 13 3 5 2" xfId="37768"/>
    <cellStyle name="Normal 13 3 6" xfId="11830"/>
    <cellStyle name="Normal 13 3 7" xfId="12358"/>
    <cellStyle name="Normal 13 3 8" xfId="12920"/>
    <cellStyle name="Normal 13 3 9" xfId="13443"/>
    <cellStyle name="Normal 13 30" xfId="32442"/>
    <cellStyle name="Normal 13 31" xfId="32887"/>
    <cellStyle name="Normal 13 4" xfId="210"/>
    <cellStyle name="Normal 13 4 10" xfId="11728"/>
    <cellStyle name="Normal 13 4 11" xfId="12904"/>
    <cellStyle name="Normal 13 4 12" xfId="14889"/>
    <cellStyle name="Normal 13 4 13" xfId="14442"/>
    <cellStyle name="Normal 13 4 14" xfId="14864"/>
    <cellStyle name="Normal 13 4 15" xfId="14982"/>
    <cellStyle name="Normal 13 4 16" xfId="15600"/>
    <cellStyle name="Normal 13 4 17" xfId="16141"/>
    <cellStyle name="Normal 13 4 18" xfId="16681"/>
    <cellStyle name="Normal 13 4 19" xfId="17222"/>
    <cellStyle name="Normal 13 4 2" xfId="294"/>
    <cellStyle name="Normal 13 4 2 10" xfId="13967"/>
    <cellStyle name="Normal 13 4 2 11" xfId="14152"/>
    <cellStyle name="Normal 13 4 2 12" xfId="13111"/>
    <cellStyle name="Normal 13 4 2 13" xfId="15590"/>
    <cellStyle name="Normal 13 4 2 14" xfId="16131"/>
    <cellStyle name="Normal 13 4 2 15" xfId="16671"/>
    <cellStyle name="Normal 13 4 2 16" xfId="17212"/>
    <cellStyle name="Normal 13 4 2 17" xfId="17753"/>
    <cellStyle name="Normal 13 4 2 18" xfId="18294"/>
    <cellStyle name="Normal 13 4 2 19" xfId="18832"/>
    <cellStyle name="Normal 13 4 2 2" xfId="10106"/>
    <cellStyle name="Normal 13 4 2 2 2" xfId="38128"/>
    <cellStyle name="Normal 13 4 2 20" xfId="19371"/>
    <cellStyle name="Normal 13 4 2 21" xfId="19906"/>
    <cellStyle name="Normal 13 4 2 22" xfId="20086"/>
    <cellStyle name="Normal 13 4 2 23" xfId="19057"/>
    <cellStyle name="Normal 13 4 2 24" xfId="21953"/>
    <cellStyle name="Normal 13 4 2 25" xfId="21771"/>
    <cellStyle name="Normal 13 4 2 26" xfId="22629"/>
    <cellStyle name="Normal 13 4 2 27" xfId="22170"/>
    <cellStyle name="Normal 13 4 2 28" xfId="23054"/>
    <cellStyle name="Normal 13 4 2 29" xfId="23591"/>
    <cellStyle name="Normal 13 4 2 3" xfId="10808"/>
    <cellStyle name="Normal 13 4 2 3 2" xfId="37772"/>
    <cellStyle name="Normal 13 4 2 30" xfId="24125"/>
    <cellStyle name="Normal 13 4 2 31" xfId="25224"/>
    <cellStyle name="Normal 13 4 2 32" xfId="25902"/>
    <cellStyle name="Normal 13 4 2 33" xfId="25921"/>
    <cellStyle name="Normal 13 4 2 34" xfId="26670"/>
    <cellStyle name="Normal 13 4 2 35" xfId="27173"/>
    <cellStyle name="Normal 13 4 2 36" xfId="26883"/>
    <cellStyle name="Normal 13 4 2 37" xfId="28964"/>
    <cellStyle name="Normal 13 4 2 38" xfId="29907"/>
    <cellStyle name="Normal 13 4 2 39" xfId="31070"/>
    <cellStyle name="Normal 13 4 2 4" xfId="10125"/>
    <cellStyle name="Normal 13 4 2 40" xfId="32612"/>
    <cellStyle name="Normal 13 4 2 41" xfId="30892"/>
    <cellStyle name="Normal 13 4 2 5" xfId="11284"/>
    <cellStyle name="Normal 13 4 2 6" xfId="11813"/>
    <cellStyle name="Normal 13 4 2 7" xfId="11988"/>
    <cellStyle name="Normal 13 4 2 8" xfId="12834"/>
    <cellStyle name="Normal 13 4 2 9" xfId="13426"/>
    <cellStyle name="Normal 13 4 20" xfId="17763"/>
    <cellStyle name="Normal 13 4 21" xfId="18304"/>
    <cellStyle name="Normal 13 4 22" xfId="18842"/>
    <cellStyle name="Normal 13 4 23" xfId="20787"/>
    <cellStyle name="Normal 13 4 24" xfId="20367"/>
    <cellStyle name="Normal 13 4 25" xfId="21869"/>
    <cellStyle name="Normal 13 4 26" xfId="22562"/>
    <cellStyle name="Normal 13 4 27" xfId="23340"/>
    <cellStyle name="Normal 13 4 28" xfId="23875"/>
    <cellStyle name="Normal 13 4 29" xfId="24409"/>
    <cellStyle name="Normal 13 4 3" xfId="10022"/>
    <cellStyle name="Normal 13 4 3 2" xfId="38061"/>
    <cellStyle name="Normal 13 4 30" xfId="24922"/>
    <cellStyle name="Normal 13 4 31" xfId="25400"/>
    <cellStyle name="Normal 13 4 32" xfId="25648"/>
    <cellStyle name="Normal 13 4 33" xfId="26585"/>
    <cellStyle name="Normal 13 4 34" xfId="27118"/>
    <cellStyle name="Normal 13 4 35" xfId="27630"/>
    <cellStyle name="Normal 13 4 36" xfId="28110"/>
    <cellStyle name="Normal 13 4 37" xfId="28510"/>
    <cellStyle name="Normal 13 4 38" xfId="28880"/>
    <cellStyle name="Normal 13 4 39" xfId="28826"/>
    <cellStyle name="Normal 13 4 4" xfId="10330"/>
    <cellStyle name="Normal 13 4 4 2" xfId="37771"/>
    <cellStyle name="Normal 13 4 40" xfId="30986"/>
    <cellStyle name="Normal 13 4 41" xfId="32317"/>
    <cellStyle name="Normal 13 4 42" xfId="33139"/>
    <cellStyle name="Normal 13 4 5" xfId="10773"/>
    <cellStyle name="Normal 13 4 6" xfId="10511"/>
    <cellStyle name="Normal 13 4 7" xfId="10812"/>
    <cellStyle name="Normal 13 4 8" xfId="12105"/>
    <cellStyle name="Normal 13 4 9" xfId="12441"/>
    <cellStyle name="Normal 13 5" xfId="231"/>
    <cellStyle name="Normal 13 5 10" xfId="12150"/>
    <cellStyle name="Normal 13 5 11" xfId="15212"/>
    <cellStyle name="Normal 13 5 12" xfId="14535"/>
    <cellStyle name="Normal 13 5 13" xfId="13941"/>
    <cellStyle name="Normal 13 5 14" xfId="15211"/>
    <cellStyle name="Normal 13 5 15" xfId="15563"/>
    <cellStyle name="Normal 13 5 16" xfId="16104"/>
    <cellStyle name="Normal 13 5 17" xfId="16644"/>
    <cellStyle name="Normal 13 5 18" xfId="17185"/>
    <cellStyle name="Normal 13 5 19" xfId="17726"/>
    <cellStyle name="Normal 13 5 2" xfId="10043"/>
    <cellStyle name="Normal 13 5 2 2" xfId="38068"/>
    <cellStyle name="Normal 13 5 2 2 2 2" xfId="38275"/>
    <cellStyle name="Normal 13 5 20" xfId="18267"/>
    <cellStyle name="Normal 13 5 21" xfId="18805"/>
    <cellStyle name="Normal 13 5 22" xfId="21071"/>
    <cellStyle name="Normal 13 5 23" xfId="20452"/>
    <cellStyle name="Normal 13 5 24" xfId="21890"/>
    <cellStyle name="Normal 13 5 25" xfId="22588"/>
    <cellStyle name="Normal 13 5 26" xfId="22879"/>
    <cellStyle name="Normal 13 5 27" xfId="23420"/>
    <cellStyle name="Normal 13 5 28" xfId="23953"/>
    <cellStyle name="Normal 13 5 29" xfId="24487"/>
    <cellStyle name="Normal 13 5 3" xfId="10432"/>
    <cellStyle name="Normal 13 5 3 2" xfId="37773"/>
    <cellStyle name="Normal 13 5 30" xfId="24996"/>
    <cellStyle name="Normal 13 5 31" xfId="25287"/>
    <cellStyle name="Normal 13 5 32" xfId="26130"/>
    <cellStyle name="Normal 13 5 33" xfId="26666"/>
    <cellStyle name="Normal 13 5 34" xfId="26393"/>
    <cellStyle name="Normal 13 5 35" xfId="27709"/>
    <cellStyle name="Normal 13 5 36" xfId="28177"/>
    <cellStyle name="Normal 13 5 37" xfId="28901"/>
    <cellStyle name="Normal 13 5 38" xfId="29433"/>
    <cellStyle name="Normal 13 5 39" xfId="31007"/>
    <cellStyle name="Normal 13 5 4" xfId="10685"/>
    <cellStyle name="Normal 13 5 40" xfId="30933"/>
    <cellStyle name="Normal 13 5 41" xfId="32439"/>
    <cellStyle name="Normal 13 5 5" xfId="9878"/>
    <cellStyle name="Normal 13 5 6" xfId="10431"/>
    <cellStyle name="Normal 13 5 7" xfId="12168"/>
    <cellStyle name="Normal 13 5 8" xfId="11831"/>
    <cellStyle name="Normal 13 5 9" xfId="12503"/>
    <cellStyle name="Normal 13 6" xfId="87"/>
    <cellStyle name="Normal 13 6 10" xfId="14692"/>
    <cellStyle name="Normal 13 6 11" xfId="15093"/>
    <cellStyle name="Normal 13 6 12" xfId="15775"/>
    <cellStyle name="Normal 13 6 13" xfId="16315"/>
    <cellStyle name="Normal 13 6 14" xfId="16856"/>
    <cellStyle name="Normal 13 6 15" xfId="17397"/>
    <cellStyle name="Normal 13 6 16" xfId="17938"/>
    <cellStyle name="Normal 13 6 17" xfId="18478"/>
    <cellStyle name="Normal 13 6 18" xfId="19016"/>
    <cellStyle name="Normal 13 6 19" xfId="19555"/>
    <cellStyle name="Normal 13 6 2" xfId="9921"/>
    <cellStyle name="Normal 13 6 2 2" xfId="38145"/>
    <cellStyle name="Normal 13 6 20" xfId="20087"/>
    <cellStyle name="Normal 13 6 21" xfId="20606"/>
    <cellStyle name="Normal 13 6 22" xfId="20967"/>
    <cellStyle name="Normal 13 6 23" xfId="21487"/>
    <cellStyle name="Normal 13 6 24" xfId="21751"/>
    <cellStyle name="Normal 13 6 25" xfId="22546"/>
    <cellStyle name="Normal 13 6 26" xfId="23327"/>
    <cellStyle name="Normal 13 6 27" xfId="23862"/>
    <cellStyle name="Normal 13 6 28" xfId="24396"/>
    <cellStyle name="Normal 13 6 29" xfId="24911"/>
    <cellStyle name="Normal 13 6 3" xfId="10494"/>
    <cellStyle name="Normal 13 6 3 2" xfId="37774"/>
    <cellStyle name="Normal 13 6 30" xfId="25387"/>
    <cellStyle name="Normal 13 6 31" xfId="24092"/>
    <cellStyle name="Normal 13 6 32" xfId="26572"/>
    <cellStyle name="Normal 13 6 33" xfId="27105"/>
    <cellStyle name="Normal 13 6 34" xfId="27638"/>
    <cellStyle name="Normal 13 6 35" xfId="28099"/>
    <cellStyle name="Normal 13 6 36" xfId="28499"/>
    <cellStyle name="Normal 13 6 37" xfId="28778"/>
    <cellStyle name="Normal 13 6 38" xfId="29619"/>
    <cellStyle name="Normal 13 6 39" xfId="30876"/>
    <cellStyle name="Normal 13 6 4" xfId="11469"/>
    <cellStyle name="Normal 13 6 40" xfId="31583"/>
    <cellStyle name="Normal 13 6 41" xfId="32031"/>
    <cellStyle name="Normal 13 6 5" xfId="11998"/>
    <cellStyle name="Normal 13 6 6" xfId="12527"/>
    <cellStyle name="Normal 13 6 7" xfId="13063"/>
    <cellStyle name="Normal 13 6 8" xfId="13610"/>
    <cellStyle name="Normal 13 6 9" xfId="14153"/>
    <cellStyle name="Normal 13 7" xfId="459"/>
    <cellStyle name="Normal 13 7 10" xfId="14467"/>
    <cellStyle name="Normal 13 7 11" xfId="15106"/>
    <cellStyle name="Normal 13 7 12" xfId="15550"/>
    <cellStyle name="Normal 13 7 13" xfId="16091"/>
    <cellStyle name="Normal 13 7 14" xfId="16631"/>
    <cellStyle name="Normal 13 7 15" xfId="17172"/>
    <cellStyle name="Normal 13 7 16" xfId="17713"/>
    <cellStyle name="Normal 13 7 17" xfId="18254"/>
    <cellStyle name="Normal 13 7 18" xfId="18792"/>
    <cellStyle name="Normal 13 7 19" xfId="19331"/>
    <cellStyle name="Normal 13 7 2" xfId="10268"/>
    <cellStyle name="Normal 13 7 20" xfId="19868"/>
    <cellStyle name="Normal 13 7 21" xfId="20390"/>
    <cellStyle name="Normal 13 7 22" xfId="20977"/>
    <cellStyle name="Normal 13 7 23" xfId="21322"/>
    <cellStyle name="Normal 13 7 24" xfId="22112"/>
    <cellStyle name="Normal 13 7 25" xfId="22671"/>
    <cellStyle name="Normal 13 7 26" xfId="23291"/>
    <cellStyle name="Normal 13 7 27" xfId="23826"/>
    <cellStyle name="Normal 13 7 28" xfId="24360"/>
    <cellStyle name="Normal 13 7 29" xfId="24875"/>
    <cellStyle name="Normal 13 7 3" xfId="10667"/>
    <cellStyle name="Normal 13 7 30" xfId="25351"/>
    <cellStyle name="Normal 13 7 31" xfId="25927"/>
    <cellStyle name="Normal 13 7 32" xfId="26536"/>
    <cellStyle name="Normal 13 7 33" xfId="27069"/>
    <cellStyle name="Normal 13 7 34" xfId="27572"/>
    <cellStyle name="Normal 13 7 35" xfId="28063"/>
    <cellStyle name="Normal 13 7 36" xfId="28463"/>
    <cellStyle name="Normal 13 7 37" xfId="29103"/>
    <cellStyle name="Normal 13 7 38" xfId="29614"/>
    <cellStyle name="Normal 13 7 39" xfId="31217"/>
    <cellStyle name="Normal 13 7 4" xfId="11244"/>
    <cellStyle name="Normal 13 7 40" xfId="31654"/>
    <cellStyle name="Normal 13 7 41" xfId="31788"/>
    <cellStyle name="Normal 13 7 5" xfId="11772"/>
    <cellStyle name="Normal 13 7 6" xfId="12300"/>
    <cellStyle name="Normal 13 7 7" xfId="12860"/>
    <cellStyle name="Normal 13 7 8" xfId="13386"/>
    <cellStyle name="Normal 13 7 9" xfId="13927"/>
    <cellStyle name="Normal 13 8" xfId="320"/>
    <cellStyle name="Normal 13 8 10" xfId="13887"/>
    <cellStyle name="Normal 13 8 11" xfId="14199"/>
    <cellStyle name="Normal 13 8 12" xfId="15216"/>
    <cellStyle name="Normal 13 8 13" xfId="15510"/>
    <cellStyle name="Normal 13 8 14" xfId="16051"/>
    <cellStyle name="Normal 13 8 15" xfId="16591"/>
    <cellStyle name="Normal 13 8 16" xfId="17132"/>
    <cellStyle name="Normal 13 8 17" xfId="17673"/>
    <cellStyle name="Normal 13 8 18" xfId="18214"/>
    <cellStyle name="Normal 13 8 19" xfId="18752"/>
    <cellStyle name="Normal 13 8 2" xfId="10132"/>
    <cellStyle name="Normal 13 8 2 2" xfId="38200"/>
    <cellStyle name="Normal 13 8 20" xfId="19291"/>
    <cellStyle name="Normal 13 8 21" xfId="19829"/>
    <cellStyle name="Normal 13 8 22" xfId="20132"/>
    <cellStyle name="Normal 13 8 23" xfId="21074"/>
    <cellStyle name="Normal 13 8 24" xfId="21979"/>
    <cellStyle name="Normal 13 8 25" xfId="22023"/>
    <cellStyle name="Normal 13 8 26" xfId="23367"/>
    <cellStyle name="Normal 13 8 27" xfId="23901"/>
    <cellStyle name="Normal 13 8 28" xfId="24436"/>
    <cellStyle name="Normal 13 8 29" xfId="24948"/>
    <cellStyle name="Normal 13 8 3" xfId="10417"/>
    <cellStyle name="Normal 13 8 30" xfId="25424"/>
    <cellStyle name="Normal 13 8 31" xfId="25557"/>
    <cellStyle name="Normal 13 8 32" xfId="26613"/>
    <cellStyle name="Normal 13 8 33" xfId="27146"/>
    <cellStyle name="Normal 13 8 34" xfId="27116"/>
    <cellStyle name="Normal 13 8 35" xfId="28135"/>
    <cellStyle name="Normal 13 8 36" xfId="28529"/>
    <cellStyle name="Normal 13 8 37" xfId="28987"/>
    <cellStyle name="Normal 13 8 38" xfId="29061"/>
    <cellStyle name="Normal 13 8 39" xfId="31095"/>
    <cellStyle name="Normal 13 8 4" xfId="10791"/>
    <cellStyle name="Normal 13 8 40" xfId="32102"/>
    <cellStyle name="Normal 13 8 41" xfId="33013"/>
    <cellStyle name="Normal 13 8 42" xfId="37764"/>
    <cellStyle name="Normal 13 8 5" xfId="11204"/>
    <cellStyle name="Normal 13 8 6" xfId="11732"/>
    <cellStyle name="Normal 13 8 7" xfId="12305"/>
    <cellStyle name="Normal 13 8 8" xfId="13037"/>
    <cellStyle name="Normal 13 8 9" xfId="13346"/>
    <cellStyle name="Normal 13 9" xfId="172"/>
    <cellStyle name="Normal 13 9 10" xfId="14038"/>
    <cellStyle name="Normal 13 9 11" xfId="15225"/>
    <cellStyle name="Normal 13 9 12" xfId="15105"/>
    <cellStyle name="Normal 13 9 13" xfId="15661"/>
    <cellStyle name="Normal 13 9 14" xfId="16202"/>
    <cellStyle name="Normal 13 9 15" xfId="16742"/>
    <cellStyle name="Normal 13 9 16" xfId="17283"/>
    <cellStyle name="Normal 13 9 17" xfId="17824"/>
    <cellStyle name="Normal 13 9 18" xfId="18365"/>
    <cellStyle name="Normal 13 9 19" xfId="18902"/>
    <cellStyle name="Normal 13 9 2" xfId="10000"/>
    <cellStyle name="Normal 13 9 20" xfId="19442"/>
    <cellStyle name="Normal 13 9 21" xfId="19975"/>
    <cellStyle name="Normal 13 9 22" xfId="21080"/>
    <cellStyle name="Normal 13 9 23" xfId="20976"/>
    <cellStyle name="Normal 13 9 24" xfId="21831"/>
    <cellStyle name="Normal 13 9 25" xfId="22114"/>
    <cellStyle name="Normal 13 9 26" xfId="22522"/>
    <cellStyle name="Normal 13 9 27" xfId="22057"/>
    <cellStyle name="Normal 13 9 28" xfId="23125"/>
    <cellStyle name="Normal 13 9 29" xfId="23662"/>
    <cellStyle name="Normal 13 9 3" xfId="10733"/>
    <cellStyle name="Normal 13 9 30" xfId="24194"/>
    <cellStyle name="Normal 13 9 31" xfId="25746"/>
    <cellStyle name="Normal 13 9 32" xfId="25896"/>
    <cellStyle name="Normal 13 9 33" xfId="25948"/>
    <cellStyle name="Normal 13 9 34" xfId="26930"/>
    <cellStyle name="Normal 13 9 35" xfId="26877"/>
    <cellStyle name="Normal 13 9 36" xfId="27561"/>
    <cellStyle name="Normal 13 9 37" xfId="28845"/>
    <cellStyle name="Normal 13 9 38" xfId="29386"/>
    <cellStyle name="Normal 13 9 39" xfId="30951"/>
    <cellStyle name="Normal 13 9 4" xfId="10188"/>
    <cellStyle name="Normal 13 9 40" xfId="31766"/>
    <cellStyle name="Normal 13 9 41" xfId="31457"/>
    <cellStyle name="Normal 13 9 5" xfId="11355"/>
    <cellStyle name="Normal 13 9 6" xfId="11884"/>
    <cellStyle name="Normal 13 9 7" xfId="12166"/>
    <cellStyle name="Normal 13 9 8" xfId="13068"/>
    <cellStyle name="Normal 13 9 9" xfId="13497"/>
    <cellStyle name="Normal 14" xfId="2431"/>
    <cellStyle name="Normal 14 2" xfId="1082"/>
    <cellStyle name="Normal 14 2 10" xfId="15160"/>
    <cellStyle name="Normal 14 2 11" xfId="15704"/>
    <cellStyle name="Normal 14 2 12" xfId="16245"/>
    <cellStyle name="Normal 14 2 13" xfId="16785"/>
    <cellStyle name="Normal 14 2 14" xfId="17326"/>
    <cellStyle name="Normal 14 2 15" xfId="17867"/>
    <cellStyle name="Normal 14 2 16" xfId="18408"/>
    <cellStyle name="Normal 14 2 17" xfId="18945"/>
    <cellStyle name="Normal 14 2 18" xfId="19484"/>
    <cellStyle name="Normal 14 2 19" xfId="20018"/>
    <cellStyle name="Normal 14 2 2" xfId="10858"/>
    <cellStyle name="Normal 14 2 20" xfId="20535"/>
    <cellStyle name="Normal 14 2 21" xfId="21025"/>
    <cellStyle name="Normal 14 2 22" xfId="21428"/>
    <cellStyle name="Normal 14 2 23" xfId="21639"/>
    <cellStyle name="Normal 14 2 24" xfId="22707"/>
    <cellStyle name="Normal 14 2 25" xfId="23287"/>
    <cellStyle name="Normal 14 2 26" xfId="23822"/>
    <cellStyle name="Normal 14 2 27" xfId="24356"/>
    <cellStyle name="Normal 14 2 28" xfId="24871"/>
    <cellStyle name="Normal 14 2 29" xfId="25347"/>
    <cellStyle name="Normal 14 2 3" xfId="11398"/>
    <cellStyle name="Normal 14 2 30" xfId="25758"/>
    <cellStyle name="Normal 14 2 31" xfId="26532"/>
    <cellStyle name="Normal 14 2 32" xfId="27065"/>
    <cellStyle name="Normal 14 2 33" xfId="27586"/>
    <cellStyle name="Normal 14 2 34" xfId="28059"/>
    <cellStyle name="Normal 14 2 35" xfId="28459"/>
    <cellStyle name="Normal 14 2 36" xfId="28683"/>
    <cellStyle name="Normal 14 2 37" xfId="29544"/>
    <cellStyle name="Normal 14 2 38" xfId="30321"/>
    <cellStyle name="Normal 14 2 39" xfId="31708"/>
    <cellStyle name="Normal 14 2 4" xfId="11927"/>
    <cellStyle name="Normal 14 2 40" xfId="32051"/>
    <cellStyle name="Normal 14 2 41" xfId="33398"/>
    <cellStyle name="Normal 14 2 5" xfId="12455"/>
    <cellStyle name="Normal 14 2 6" xfId="12997"/>
    <cellStyle name="Normal 14 2 7" xfId="13539"/>
    <cellStyle name="Normal 14 2 8" xfId="14081"/>
    <cellStyle name="Normal 14 2 9" xfId="14621"/>
    <cellStyle name="Normal 14 3" xfId="1098"/>
    <cellStyle name="Normal 14 3 10" xfId="15176"/>
    <cellStyle name="Normal 14 3 11" xfId="15720"/>
    <cellStyle name="Normal 14 3 12" xfId="16261"/>
    <cellStyle name="Normal 14 3 13" xfId="16801"/>
    <cellStyle name="Normal 14 3 14" xfId="17342"/>
    <cellStyle name="Normal 14 3 15" xfId="17883"/>
    <cellStyle name="Normal 14 3 16" xfId="18424"/>
    <cellStyle name="Normal 14 3 17" xfId="18961"/>
    <cellStyle name="Normal 14 3 18" xfId="19500"/>
    <cellStyle name="Normal 14 3 19" xfId="20034"/>
    <cellStyle name="Normal 14 3 2" xfId="10874"/>
    <cellStyle name="Normal 14 3 20" xfId="20551"/>
    <cellStyle name="Normal 14 3 21" xfId="21040"/>
    <cellStyle name="Normal 14 3 22" xfId="21443"/>
    <cellStyle name="Normal 14 3 23" xfId="21652"/>
    <cellStyle name="Normal 14 3 24" xfId="22723"/>
    <cellStyle name="Normal 14 3 25" xfId="23303"/>
    <cellStyle name="Normal 14 3 26" xfId="23838"/>
    <cellStyle name="Normal 14 3 27" xfId="24372"/>
    <cellStyle name="Normal 14 3 28" xfId="24887"/>
    <cellStyle name="Normal 14 3 29" xfId="25363"/>
    <cellStyle name="Normal 14 3 3" xfId="11414"/>
    <cellStyle name="Normal 14 3 30" xfId="25772"/>
    <cellStyle name="Normal 14 3 31" xfId="26548"/>
    <cellStyle name="Normal 14 3 32" xfId="27081"/>
    <cellStyle name="Normal 14 3 33" xfId="27602"/>
    <cellStyle name="Normal 14 3 34" xfId="28075"/>
    <cellStyle name="Normal 14 3 35" xfId="28475"/>
    <cellStyle name="Normal 14 3 36" xfId="28696"/>
    <cellStyle name="Normal 14 3 37" xfId="29559"/>
    <cellStyle name="Normal 14 3 38" xfId="30334"/>
    <cellStyle name="Normal 14 3 39" xfId="31724"/>
    <cellStyle name="Normal 14 3 4" xfId="11943"/>
    <cellStyle name="Normal 14 3 40" xfId="32046"/>
    <cellStyle name="Normal 14 3 41" xfId="32064"/>
    <cellStyle name="Normal 14 3 5" xfId="12471"/>
    <cellStyle name="Normal 14 3 6" xfId="13013"/>
    <cellStyle name="Normal 14 3 7" xfId="13555"/>
    <cellStyle name="Normal 14 3 8" xfId="14097"/>
    <cellStyle name="Normal 14 3 9" xfId="14637"/>
    <cellStyle name="Normal 14 4" xfId="1114"/>
    <cellStyle name="Normal 14 4 10" xfId="15192"/>
    <cellStyle name="Normal 14 4 11" xfId="15736"/>
    <cellStyle name="Normal 14 4 12" xfId="16277"/>
    <cellStyle name="Normal 14 4 13" xfId="16817"/>
    <cellStyle name="Normal 14 4 14" xfId="17358"/>
    <cellStyle name="Normal 14 4 15" xfId="17899"/>
    <cellStyle name="Normal 14 4 16" xfId="18440"/>
    <cellStyle name="Normal 14 4 17" xfId="18977"/>
    <cellStyle name="Normal 14 4 18" xfId="19516"/>
    <cellStyle name="Normal 14 4 19" xfId="20050"/>
    <cellStyle name="Normal 14 4 2" xfId="10890"/>
    <cellStyle name="Normal 14 4 20" xfId="20567"/>
    <cellStyle name="Normal 14 4 21" xfId="21055"/>
    <cellStyle name="Normal 14 4 22" xfId="21459"/>
    <cellStyle name="Normal 14 4 23" xfId="21664"/>
    <cellStyle name="Normal 14 4 24" xfId="22739"/>
    <cellStyle name="Normal 14 4 25" xfId="23319"/>
    <cellStyle name="Normal 14 4 26" xfId="23854"/>
    <cellStyle name="Normal 14 4 27" xfId="24388"/>
    <cellStyle name="Normal 14 4 28" xfId="24903"/>
    <cellStyle name="Normal 14 4 29" xfId="25379"/>
    <cellStyle name="Normal 14 4 3" xfId="11430"/>
    <cellStyle name="Normal 14 4 30" xfId="25785"/>
    <cellStyle name="Normal 14 4 31" xfId="26564"/>
    <cellStyle name="Normal 14 4 32" xfId="27097"/>
    <cellStyle name="Normal 14 4 33" xfId="27618"/>
    <cellStyle name="Normal 14 4 34" xfId="28091"/>
    <cellStyle name="Normal 14 4 35" xfId="28491"/>
    <cellStyle name="Normal 14 4 36" xfId="28708"/>
    <cellStyle name="Normal 14 4 37" xfId="29573"/>
    <cellStyle name="Normal 14 4 38" xfId="30346"/>
    <cellStyle name="Normal 14 4 39" xfId="31738"/>
    <cellStyle name="Normal 14 4 4" xfId="11959"/>
    <cellStyle name="Normal 14 4 40" xfId="32041"/>
    <cellStyle name="Normal 14 4 41" xfId="32900"/>
    <cellStyle name="Normal 14 4 5" xfId="12487"/>
    <cellStyle name="Normal 14 4 6" xfId="13029"/>
    <cellStyle name="Normal 14 4 7" xfId="13571"/>
    <cellStyle name="Normal 14 4 8" xfId="14113"/>
    <cellStyle name="Normal 14 4 9" xfId="14653"/>
    <cellStyle name="Normal 14 5" xfId="1120"/>
    <cellStyle name="Normal 14 5 10" xfId="15198"/>
    <cellStyle name="Normal 14 5 11" xfId="15742"/>
    <cellStyle name="Normal 14 5 12" xfId="16283"/>
    <cellStyle name="Normal 14 5 13" xfId="16823"/>
    <cellStyle name="Normal 14 5 14" xfId="17364"/>
    <cellStyle name="Normal 14 5 15" xfId="17905"/>
    <cellStyle name="Normal 14 5 16" xfId="18446"/>
    <cellStyle name="Normal 14 5 17" xfId="18983"/>
    <cellStyle name="Normal 14 5 18" xfId="19522"/>
    <cellStyle name="Normal 14 5 19" xfId="20056"/>
    <cellStyle name="Normal 14 5 2" xfId="10896"/>
    <cellStyle name="Normal 14 5 20" xfId="20573"/>
    <cellStyle name="Normal 14 5 21" xfId="21061"/>
    <cellStyle name="Normal 14 5 22" xfId="21464"/>
    <cellStyle name="Normal 14 5 23" xfId="21669"/>
    <cellStyle name="Normal 14 5 24" xfId="22745"/>
    <cellStyle name="Normal 14 5 25" xfId="23325"/>
    <cellStyle name="Normal 14 5 26" xfId="23860"/>
    <cellStyle name="Normal 14 5 27" xfId="24394"/>
    <cellStyle name="Normal 14 5 28" xfId="24909"/>
    <cellStyle name="Normal 14 5 29" xfId="25385"/>
    <cellStyle name="Normal 14 5 3" xfId="11436"/>
    <cellStyle name="Normal 14 5 30" xfId="25790"/>
    <cellStyle name="Normal 14 5 31" xfId="26570"/>
    <cellStyle name="Normal 14 5 32" xfId="27103"/>
    <cellStyle name="Normal 14 5 33" xfId="27624"/>
    <cellStyle name="Normal 14 5 34" xfId="28097"/>
    <cellStyle name="Normal 14 5 35" xfId="28497"/>
    <cellStyle name="Normal 14 5 36" xfId="28713"/>
    <cellStyle name="Normal 14 5 37" xfId="29579"/>
    <cellStyle name="Normal 14 5 38" xfId="30351"/>
    <cellStyle name="Normal 14 5 39" xfId="31744"/>
    <cellStyle name="Normal 14 5 4" xfId="11965"/>
    <cellStyle name="Normal 14 5 40" xfId="32467"/>
    <cellStyle name="Normal 14 5 41" xfId="32898"/>
    <cellStyle name="Normal 14 5 5" xfId="12493"/>
    <cellStyle name="Normal 14 5 6" xfId="13035"/>
    <cellStyle name="Normal 14 5 7" xfId="13577"/>
    <cellStyle name="Normal 14 5 8" xfId="14119"/>
    <cellStyle name="Normal 14 5 9" xfId="14659"/>
    <cellStyle name="Normal 15" xfId="40"/>
    <cellStyle name="Normal 15 2" xfId="118"/>
    <cellStyle name="Normal 15 2 2" xfId="37776"/>
    <cellStyle name="Normal 15 3" xfId="119"/>
    <cellStyle name="Normal 15 3 2" xfId="37777"/>
    <cellStyle name="Normal 15 4" xfId="120"/>
    <cellStyle name="Normal 15 4 2" xfId="37778"/>
    <cellStyle name="Normal 15 5" xfId="121"/>
    <cellStyle name="Normal 15 5 2" xfId="37779"/>
    <cellStyle name="Normal 15 6" xfId="37775"/>
    <cellStyle name="Normal 16" xfId="41"/>
    <cellStyle name="Normal 16 2" xfId="122"/>
    <cellStyle name="Normal 16 2 2" xfId="37781"/>
    <cellStyle name="Normal 16 3" xfId="123"/>
    <cellStyle name="Normal 16 3 2" xfId="37782"/>
    <cellStyle name="Normal 16 4" xfId="124"/>
    <cellStyle name="Normal 16 4 2" xfId="37783"/>
    <cellStyle name="Normal 16 5" xfId="125"/>
    <cellStyle name="Normal 16 5 2" xfId="37784"/>
    <cellStyle name="Normal 16 6" xfId="37780"/>
    <cellStyle name="Normal 17" xfId="1208"/>
    <cellStyle name="Normal 17 2" xfId="25593"/>
    <cellStyle name="Normal 17 3" xfId="25530"/>
    <cellStyle name="Normal 17 4" xfId="25675"/>
    <cellStyle name="Normal 17 5" xfId="25710"/>
    <cellStyle name="Normal 17 6" xfId="25833"/>
    <cellStyle name="Normal 17 7" xfId="25117"/>
    <cellStyle name="Normal 18" xfId="1293"/>
    <cellStyle name="Normal 18 10" xfId="35448"/>
    <cellStyle name="Normal 18 11" xfId="35675"/>
    <cellStyle name="Normal 18 12" xfId="35902"/>
    <cellStyle name="Normal 18 13" xfId="36129"/>
    <cellStyle name="Normal 18 14" xfId="36356"/>
    <cellStyle name="Normal 18 15" xfId="36583"/>
    <cellStyle name="Normal 18 16" xfId="36806"/>
    <cellStyle name="Normal 18 17" xfId="37014"/>
    <cellStyle name="Normal 18 18" xfId="37224"/>
    <cellStyle name="Normal 18 19" xfId="37571"/>
    <cellStyle name="Normal 18 2" xfId="2095"/>
    <cellStyle name="Normal 18 3" xfId="2273"/>
    <cellStyle name="Normal 18 4" xfId="3069"/>
    <cellStyle name="Normal 18 5" xfId="34043"/>
    <cellStyle name="Normal 18 6" xfId="34540"/>
    <cellStyle name="Normal 18 7" xfId="34767"/>
    <cellStyle name="Normal 18 8" xfId="34994"/>
    <cellStyle name="Normal 18 9" xfId="35221"/>
    <cellStyle name="Normal 19" xfId="42"/>
    <cellStyle name="Normal 19 10" xfId="380"/>
    <cellStyle name="Normal 19 100" xfId="28744"/>
    <cellStyle name="Normal 19 101" xfId="29824"/>
    <cellStyle name="Normal 19 102" xfId="30833"/>
    <cellStyle name="Normal 19 103" xfId="32765"/>
    <cellStyle name="Normal 19 104" xfId="33481"/>
    <cellStyle name="Normal 19 105" xfId="3061"/>
    <cellStyle name="Normal 19 106" xfId="3112"/>
    <cellStyle name="Normal 19 107" xfId="30163"/>
    <cellStyle name="Normal 19 108" xfId="34044"/>
    <cellStyle name="Normal 19 109" xfId="34138"/>
    <cellStyle name="Normal 19 11" xfId="453"/>
    <cellStyle name="Normal 19 110" xfId="34279"/>
    <cellStyle name="Normal 19 111" xfId="34191"/>
    <cellStyle name="Normal 19 112" xfId="34178"/>
    <cellStyle name="Normal 19 113" xfId="34166"/>
    <cellStyle name="Normal 19 114" xfId="34198"/>
    <cellStyle name="Normal 19 115" xfId="34541"/>
    <cellStyle name="Normal 19 116" xfId="34768"/>
    <cellStyle name="Normal 19 117" xfId="34995"/>
    <cellStyle name="Normal 19 118" xfId="35222"/>
    <cellStyle name="Normal 19 119" xfId="35449"/>
    <cellStyle name="Normal 19 12" xfId="504"/>
    <cellStyle name="Normal 19 120" xfId="35676"/>
    <cellStyle name="Normal 19 121" xfId="35903"/>
    <cellStyle name="Normal 19 122" xfId="36130"/>
    <cellStyle name="Normal 19 123" xfId="36357"/>
    <cellStyle name="Normal 19 124" xfId="36584"/>
    <cellStyle name="Normal 19 125" xfId="36807"/>
    <cellStyle name="Normal 19 126" xfId="37015"/>
    <cellStyle name="Normal 19 127" xfId="37170"/>
    <cellStyle name="Normal 19 128" xfId="37225"/>
    <cellStyle name="Normal 19 129" xfId="37330"/>
    <cellStyle name="Normal 19 13" xfId="359"/>
    <cellStyle name="Normal 19 130" xfId="37286"/>
    <cellStyle name="Normal 19 131" xfId="37341"/>
    <cellStyle name="Normal 19 132" xfId="37303"/>
    <cellStyle name="Normal 19 133" xfId="37353"/>
    <cellStyle name="Normal 19 134" xfId="37365"/>
    <cellStyle name="Normal 19 135" xfId="37377"/>
    <cellStyle name="Normal 19 136" xfId="37389"/>
    <cellStyle name="Normal 19 137" xfId="37401"/>
    <cellStyle name="Normal 19 138" xfId="37572"/>
    <cellStyle name="Normal 19 139" xfId="37658"/>
    <cellStyle name="Normal 19 14" xfId="337"/>
    <cellStyle name="Normal 19 15" xfId="379"/>
    <cellStyle name="Normal 19 16" xfId="403"/>
    <cellStyle name="Normal 19 17" xfId="481"/>
    <cellStyle name="Normal 19 18" xfId="688"/>
    <cellStyle name="Normal 19 19" xfId="686"/>
    <cellStyle name="Normal 19 2" xfId="92"/>
    <cellStyle name="Normal 19 2 10" xfId="567"/>
    <cellStyle name="Normal 19 2 11" xfId="594"/>
    <cellStyle name="Normal 19 2 12" xfId="619"/>
    <cellStyle name="Normal 19 2 13" xfId="645"/>
    <cellStyle name="Normal 19 2 14" xfId="672"/>
    <cellStyle name="Normal 19 2 15" xfId="736"/>
    <cellStyle name="Normal 19 2 16" xfId="677"/>
    <cellStyle name="Normal 19 2 17" xfId="691"/>
    <cellStyle name="Normal 19 2 18" xfId="825"/>
    <cellStyle name="Normal 19 2 19" xfId="836"/>
    <cellStyle name="Normal 19 2 2" xfId="126"/>
    <cellStyle name="Normal 19 2 2 2" xfId="37786"/>
    <cellStyle name="Normal 19 2 20" xfId="1258"/>
    <cellStyle name="Normal 19 2 21" xfId="1285"/>
    <cellStyle name="Normal 19 2 22" xfId="1313"/>
    <cellStyle name="Normal 19 2 23" xfId="2097"/>
    <cellStyle name="Normal 19 2 24" xfId="2275"/>
    <cellStyle name="Normal 19 2 25" xfId="2862"/>
    <cellStyle name="Normal 19 2 26" xfId="3171"/>
    <cellStyle name="Normal 19 2 27" xfId="6028"/>
    <cellStyle name="Normal 19 2 28" xfId="34045"/>
    <cellStyle name="Normal 19 2 29" xfId="34152"/>
    <cellStyle name="Normal 19 2 3" xfId="332"/>
    <cellStyle name="Normal 19 2 30" xfId="34542"/>
    <cellStyle name="Normal 19 2 31" xfId="34769"/>
    <cellStyle name="Normal 19 2 32" xfId="34996"/>
    <cellStyle name="Normal 19 2 33" xfId="35223"/>
    <cellStyle name="Normal 19 2 34" xfId="35450"/>
    <cellStyle name="Normal 19 2 35" xfId="35677"/>
    <cellStyle name="Normal 19 2 36" xfId="35904"/>
    <cellStyle name="Normal 19 2 37" xfId="36131"/>
    <cellStyle name="Normal 19 2 38" xfId="36358"/>
    <cellStyle name="Normal 19 2 39" xfId="36585"/>
    <cellStyle name="Normal 19 2 4" xfId="488"/>
    <cellStyle name="Normal 19 2 40" xfId="36808"/>
    <cellStyle name="Normal 19 2 41" xfId="37016"/>
    <cellStyle name="Normal 19 2 42" xfId="37226"/>
    <cellStyle name="Normal 19 2 43" xfId="37573"/>
    <cellStyle name="Normal 19 2 44" xfId="37670"/>
    <cellStyle name="Normal 19 2 5" xfId="501"/>
    <cellStyle name="Normal 19 2 6" xfId="345"/>
    <cellStyle name="Normal 19 2 7" xfId="424"/>
    <cellStyle name="Normal 19 2 8" xfId="374"/>
    <cellStyle name="Normal 19 2 9" xfId="538"/>
    <cellStyle name="Normal 19 20" xfId="661"/>
    <cellStyle name="Normal 19 21" xfId="495"/>
    <cellStyle name="Normal 19 22" xfId="651"/>
    <cellStyle name="Normal 19 23" xfId="889"/>
    <cellStyle name="Normal 19 23 10" xfId="973"/>
    <cellStyle name="Normal 19 23 11" xfId="953"/>
    <cellStyle name="Normal 19 23 12" xfId="975"/>
    <cellStyle name="Normal 19 23 2" xfId="1036"/>
    <cellStyle name="Normal 19 23 3" xfId="1124"/>
    <cellStyle name="Normal 19 23 4" xfId="928"/>
    <cellStyle name="Normal 19 23 5" xfId="913"/>
    <cellStyle name="Normal 19 23 6" xfId="900"/>
    <cellStyle name="Normal 19 23 7" xfId="1031"/>
    <cellStyle name="Normal 19 23 8" xfId="957"/>
    <cellStyle name="Normal 19 23 9" xfId="992"/>
    <cellStyle name="Normal 19 24" xfId="1069"/>
    <cellStyle name="Normal 19 24 10" xfId="5792"/>
    <cellStyle name="Normal 19 24 11" xfId="6034"/>
    <cellStyle name="Normal 19 24 12" xfId="6274"/>
    <cellStyle name="Normal 19 24 13" xfId="6510"/>
    <cellStyle name="Normal 19 24 14" xfId="6748"/>
    <cellStyle name="Normal 19 24 15" xfId="6987"/>
    <cellStyle name="Normal 19 24 16" xfId="7220"/>
    <cellStyle name="Normal 19 24 17" xfId="7452"/>
    <cellStyle name="Normal 19 24 18" xfId="7682"/>
    <cellStyle name="Normal 19 24 19" xfId="7917"/>
    <cellStyle name="Normal 19 24 2" xfId="2690"/>
    <cellStyle name="Normal 19 24 2 2" xfId="3225"/>
    <cellStyle name="Normal 19 24 20" xfId="8134"/>
    <cellStyle name="Normal 19 24 21" xfId="8386"/>
    <cellStyle name="Normal 19 24 22" xfId="8611"/>
    <cellStyle name="Normal 19 24 23" xfId="8820"/>
    <cellStyle name="Normal 19 24 24" xfId="9026"/>
    <cellStyle name="Normal 19 24 25" xfId="9222"/>
    <cellStyle name="Normal 19 24 26" xfId="9402"/>
    <cellStyle name="Normal 19 24 27" xfId="9566"/>
    <cellStyle name="Normal 19 24 28" xfId="9701"/>
    <cellStyle name="Normal 19 24 29" xfId="9792"/>
    <cellStyle name="Normal 19 24 3" xfId="4114"/>
    <cellStyle name="Normal 19 24 30" xfId="9834"/>
    <cellStyle name="Normal 19 24 31" xfId="10845"/>
    <cellStyle name="Normal 19 24 32" xfId="11385"/>
    <cellStyle name="Normal 19 24 33" xfId="11914"/>
    <cellStyle name="Normal 19 24 34" xfId="12442"/>
    <cellStyle name="Normal 19 24 35" xfId="12984"/>
    <cellStyle name="Normal 19 24 36" xfId="13526"/>
    <cellStyle name="Normal 19 24 37" xfId="14068"/>
    <cellStyle name="Normal 19 24 38" xfId="14608"/>
    <cellStyle name="Normal 19 24 39" xfId="15147"/>
    <cellStyle name="Normal 19 24 4" xfId="4359"/>
    <cellStyle name="Normal 19 24 40" xfId="15691"/>
    <cellStyle name="Normal 19 24 41" xfId="16232"/>
    <cellStyle name="Normal 19 24 42" xfId="16772"/>
    <cellStyle name="Normal 19 24 43" xfId="17313"/>
    <cellStyle name="Normal 19 24 44" xfId="17854"/>
    <cellStyle name="Normal 19 24 45" xfId="18395"/>
    <cellStyle name="Normal 19 24 46" xfId="18932"/>
    <cellStyle name="Normal 19 24 47" xfId="19471"/>
    <cellStyle name="Normal 19 24 48" xfId="20005"/>
    <cellStyle name="Normal 19 24 49" xfId="20522"/>
    <cellStyle name="Normal 19 24 5" xfId="4597"/>
    <cellStyle name="Normal 19 24 50" xfId="21013"/>
    <cellStyle name="Normal 19 24 51" xfId="21415"/>
    <cellStyle name="Normal 19 24 52" xfId="21628"/>
    <cellStyle name="Normal 19 24 53" xfId="22695"/>
    <cellStyle name="Normal 19 24 54" xfId="23274"/>
    <cellStyle name="Normal 19 24 55" xfId="23809"/>
    <cellStyle name="Normal 19 24 56" xfId="24343"/>
    <cellStyle name="Normal 19 24 57" xfId="24858"/>
    <cellStyle name="Normal 19 24 58" xfId="25334"/>
    <cellStyle name="Normal 19 24 59" xfId="25747"/>
    <cellStyle name="Normal 19 24 6" xfId="4834"/>
    <cellStyle name="Normal 19 24 60" xfId="26519"/>
    <cellStyle name="Normal 19 24 61" xfId="27052"/>
    <cellStyle name="Normal 19 24 62" xfId="27573"/>
    <cellStyle name="Normal 19 24 63" xfId="28046"/>
    <cellStyle name="Normal 19 24 64" xfId="28446"/>
    <cellStyle name="Normal 19 24 65" xfId="28672"/>
    <cellStyle name="Normal 19 24 66" xfId="29532"/>
    <cellStyle name="Normal 19 24 67" xfId="30310"/>
    <cellStyle name="Normal 19 24 68" xfId="31695"/>
    <cellStyle name="Normal 19 24 69" xfId="32055"/>
    <cellStyle name="Normal 19 24 7" xfId="5074"/>
    <cellStyle name="Normal 19 24 70" xfId="32643"/>
    <cellStyle name="Normal 19 24 8" xfId="5315"/>
    <cellStyle name="Normal 19 24 9" xfId="5553"/>
    <cellStyle name="Normal 19 25" xfId="1087"/>
    <cellStyle name="Normal 19 25 10" xfId="5810"/>
    <cellStyle name="Normal 19 25 11" xfId="6051"/>
    <cellStyle name="Normal 19 25 12" xfId="6292"/>
    <cellStyle name="Normal 19 25 13" xfId="6528"/>
    <cellStyle name="Normal 19 25 14" xfId="6766"/>
    <cellStyle name="Normal 19 25 15" xfId="7005"/>
    <cellStyle name="Normal 19 25 16" xfId="7237"/>
    <cellStyle name="Normal 19 25 17" xfId="7467"/>
    <cellStyle name="Normal 19 25 18" xfId="7699"/>
    <cellStyle name="Normal 19 25 19" xfId="7934"/>
    <cellStyle name="Normal 19 25 2" xfId="2705"/>
    <cellStyle name="Normal 19 25 2 2" xfId="3234"/>
    <cellStyle name="Normal 19 25 20" xfId="8150"/>
    <cellStyle name="Normal 19 25 21" xfId="8403"/>
    <cellStyle name="Normal 19 25 22" xfId="8628"/>
    <cellStyle name="Normal 19 25 23" xfId="8837"/>
    <cellStyle name="Normal 19 25 24" xfId="9043"/>
    <cellStyle name="Normal 19 25 25" xfId="9239"/>
    <cellStyle name="Normal 19 25 26" xfId="9418"/>
    <cellStyle name="Normal 19 25 27" xfId="9577"/>
    <cellStyle name="Normal 19 25 28" xfId="9714"/>
    <cellStyle name="Normal 19 25 29" xfId="9801"/>
    <cellStyle name="Normal 19 25 3" xfId="4132"/>
    <cellStyle name="Normal 19 25 30" xfId="9840"/>
    <cellStyle name="Normal 19 25 31" xfId="10863"/>
    <cellStyle name="Normal 19 25 32" xfId="11403"/>
    <cellStyle name="Normal 19 25 33" xfId="11932"/>
    <cellStyle name="Normal 19 25 34" xfId="12460"/>
    <cellStyle name="Normal 19 25 35" xfId="13002"/>
    <cellStyle name="Normal 19 25 36" xfId="13544"/>
    <cellStyle name="Normal 19 25 37" xfId="14086"/>
    <cellStyle name="Normal 19 25 38" xfId="14626"/>
    <cellStyle name="Normal 19 25 39" xfId="15165"/>
    <cellStyle name="Normal 19 25 4" xfId="4377"/>
    <cellStyle name="Normal 19 25 40" xfId="15709"/>
    <cellStyle name="Normal 19 25 41" xfId="16250"/>
    <cellStyle name="Normal 19 25 42" xfId="16790"/>
    <cellStyle name="Normal 19 25 43" xfId="17331"/>
    <cellStyle name="Normal 19 25 44" xfId="17872"/>
    <cellStyle name="Normal 19 25 45" xfId="18413"/>
    <cellStyle name="Normal 19 25 46" xfId="18950"/>
    <cellStyle name="Normal 19 25 47" xfId="19489"/>
    <cellStyle name="Normal 19 25 48" xfId="20023"/>
    <cellStyle name="Normal 19 25 49" xfId="20540"/>
    <cellStyle name="Normal 19 25 5" xfId="4615"/>
    <cellStyle name="Normal 19 25 50" xfId="21029"/>
    <cellStyle name="Normal 19 25 51" xfId="21432"/>
    <cellStyle name="Normal 19 25 52" xfId="21643"/>
    <cellStyle name="Normal 19 25 53" xfId="22712"/>
    <cellStyle name="Normal 19 25 54" xfId="23292"/>
    <cellStyle name="Normal 19 25 55" xfId="23827"/>
    <cellStyle name="Normal 19 25 56" xfId="24361"/>
    <cellStyle name="Normal 19 25 57" xfId="24876"/>
    <cellStyle name="Normal 19 25 58" xfId="25352"/>
    <cellStyle name="Normal 19 25 59" xfId="25763"/>
    <cellStyle name="Normal 19 25 6" xfId="4852"/>
    <cellStyle name="Normal 19 25 60" xfId="26537"/>
    <cellStyle name="Normal 19 25 61" xfId="27070"/>
    <cellStyle name="Normal 19 25 62" xfId="27591"/>
    <cellStyle name="Normal 19 25 63" xfId="28064"/>
    <cellStyle name="Normal 19 25 64" xfId="28464"/>
    <cellStyle name="Normal 19 25 65" xfId="28687"/>
    <cellStyle name="Normal 19 25 66" xfId="29548"/>
    <cellStyle name="Normal 19 25 67" xfId="30325"/>
    <cellStyle name="Normal 19 25 68" xfId="31713"/>
    <cellStyle name="Normal 19 25 69" xfId="32477"/>
    <cellStyle name="Normal 19 25 7" xfId="5092"/>
    <cellStyle name="Normal 19 25 70" xfId="33258"/>
    <cellStyle name="Normal 19 25 8" xfId="5332"/>
    <cellStyle name="Normal 19 25 9" xfId="5571"/>
    <cellStyle name="Normal 19 26" xfId="1103"/>
    <cellStyle name="Normal 19 26 10" xfId="5826"/>
    <cellStyle name="Normal 19 26 11" xfId="6067"/>
    <cellStyle name="Normal 19 26 12" xfId="6308"/>
    <cellStyle name="Normal 19 26 13" xfId="6544"/>
    <cellStyle name="Normal 19 26 14" xfId="6781"/>
    <cellStyle name="Normal 19 26 15" xfId="7021"/>
    <cellStyle name="Normal 19 26 16" xfId="7253"/>
    <cellStyle name="Normal 19 26 17" xfId="7482"/>
    <cellStyle name="Normal 19 26 18" xfId="7714"/>
    <cellStyle name="Normal 19 26 19" xfId="7950"/>
    <cellStyle name="Normal 19 26 2" xfId="2721"/>
    <cellStyle name="Normal 19 26 2 2" xfId="3241"/>
    <cellStyle name="Normal 19 26 20" xfId="8165"/>
    <cellStyle name="Normal 19 26 21" xfId="8418"/>
    <cellStyle name="Normal 19 26 22" xfId="8643"/>
    <cellStyle name="Normal 19 26 23" xfId="8853"/>
    <cellStyle name="Normal 19 26 24" xfId="9056"/>
    <cellStyle name="Normal 19 26 25" xfId="9254"/>
    <cellStyle name="Normal 19 26 26" xfId="9431"/>
    <cellStyle name="Normal 19 26 27" xfId="9588"/>
    <cellStyle name="Normal 19 26 28" xfId="9725"/>
    <cellStyle name="Normal 19 26 29" xfId="9811"/>
    <cellStyle name="Normal 19 26 3" xfId="4148"/>
    <cellStyle name="Normal 19 26 30" xfId="9845"/>
    <cellStyle name="Normal 19 26 31" xfId="10879"/>
    <cellStyle name="Normal 19 26 32" xfId="11419"/>
    <cellStyle name="Normal 19 26 33" xfId="11948"/>
    <cellStyle name="Normal 19 26 34" xfId="12476"/>
    <cellStyle name="Normal 19 26 35" xfId="13018"/>
    <cellStyle name="Normal 19 26 36" xfId="13560"/>
    <cellStyle name="Normal 19 26 37" xfId="14102"/>
    <cellStyle name="Normal 19 26 38" xfId="14642"/>
    <cellStyle name="Normal 19 26 39" xfId="15181"/>
    <cellStyle name="Normal 19 26 4" xfId="4393"/>
    <cellStyle name="Normal 19 26 40" xfId="15725"/>
    <cellStyle name="Normal 19 26 41" xfId="16266"/>
    <cellStyle name="Normal 19 26 42" xfId="16806"/>
    <cellStyle name="Normal 19 26 43" xfId="17347"/>
    <cellStyle name="Normal 19 26 44" xfId="17888"/>
    <cellStyle name="Normal 19 26 45" xfId="18429"/>
    <cellStyle name="Normal 19 26 46" xfId="18966"/>
    <cellStyle name="Normal 19 26 47" xfId="19505"/>
    <cellStyle name="Normal 19 26 48" xfId="20039"/>
    <cellStyle name="Normal 19 26 49" xfId="20556"/>
    <cellStyle name="Normal 19 26 5" xfId="4631"/>
    <cellStyle name="Normal 19 26 50" xfId="21044"/>
    <cellStyle name="Normal 19 26 51" xfId="21448"/>
    <cellStyle name="Normal 19 26 52" xfId="21655"/>
    <cellStyle name="Normal 19 26 53" xfId="22728"/>
    <cellStyle name="Normal 19 26 54" xfId="23308"/>
    <cellStyle name="Normal 19 26 55" xfId="23843"/>
    <cellStyle name="Normal 19 26 56" xfId="24377"/>
    <cellStyle name="Normal 19 26 57" xfId="24892"/>
    <cellStyle name="Normal 19 26 58" xfId="25368"/>
    <cellStyle name="Normal 19 26 59" xfId="25776"/>
    <cellStyle name="Normal 19 26 6" xfId="4868"/>
    <cellStyle name="Normal 19 26 60" xfId="26553"/>
    <cellStyle name="Normal 19 26 61" xfId="27086"/>
    <cellStyle name="Normal 19 26 62" xfId="27607"/>
    <cellStyle name="Normal 19 26 63" xfId="28080"/>
    <cellStyle name="Normal 19 26 64" xfId="28480"/>
    <cellStyle name="Normal 19 26 65" xfId="28699"/>
    <cellStyle name="Normal 19 26 66" xfId="29563"/>
    <cellStyle name="Normal 19 26 67" xfId="30337"/>
    <cellStyle name="Normal 19 26 68" xfId="31728"/>
    <cellStyle name="Normal 19 26 69" xfId="32472"/>
    <cellStyle name="Normal 19 26 7" xfId="5108"/>
    <cellStyle name="Normal 19 26 70" xfId="33252"/>
    <cellStyle name="Normal 19 26 8" xfId="5348"/>
    <cellStyle name="Normal 19 26 9" xfId="5586"/>
    <cellStyle name="Normal 19 27" xfId="1001"/>
    <cellStyle name="Normal 19 28" xfId="996"/>
    <cellStyle name="Normal 19 29" xfId="902"/>
    <cellStyle name="Normal 19 3" xfId="127"/>
    <cellStyle name="Normal 19 3 10" xfId="3870"/>
    <cellStyle name="Normal 19 3 11" xfId="4458"/>
    <cellStyle name="Normal 19 3 12" xfId="3188"/>
    <cellStyle name="Normal 19 3 13" xfId="5726"/>
    <cellStyle name="Normal 19 3 14" xfId="5967"/>
    <cellStyle name="Normal 19 3 15" xfId="6207"/>
    <cellStyle name="Normal 19 3 16" xfId="6444"/>
    <cellStyle name="Normal 19 3 17" xfId="6684"/>
    <cellStyle name="Normal 19 3 18" xfId="6924"/>
    <cellStyle name="Normal 19 3 19" xfId="5842"/>
    <cellStyle name="Normal 19 3 2" xfId="2413"/>
    <cellStyle name="Normal 19 3 2 2" xfId="2885"/>
    <cellStyle name="Normal 19 3 2 3" xfId="37787"/>
    <cellStyle name="Normal 19 3 20" xfId="6611"/>
    <cellStyle name="Normal 19 3 21" xfId="7476"/>
    <cellStyle name="Normal 19 3 22" xfId="7135"/>
    <cellStyle name="Normal 19 3 23" xfId="7568"/>
    <cellStyle name="Normal 19 3 24" xfId="8323"/>
    <cellStyle name="Normal 19 3 25" xfId="8549"/>
    <cellStyle name="Normal 19 3 26" xfId="8763"/>
    <cellStyle name="Normal 19 3 27" xfId="8972"/>
    <cellStyle name="Normal 19 3 28" xfId="9168"/>
    <cellStyle name="Normal 19 3 29" xfId="7826"/>
    <cellStyle name="Normal 19 3 3" xfId="2814"/>
    <cellStyle name="Normal 19 3 30" xfId="8912"/>
    <cellStyle name="Normal 19 3 31" xfId="9959"/>
    <cellStyle name="Normal 19 3 32" xfId="10357"/>
    <cellStyle name="Normal 19 3 33" xfId="11448"/>
    <cellStyle name="Normal 19 3 34" xfId="11977"/>
    <cellStyle name="Normal 19 3 35" xfId="12506"/>
    <cellStyle name="Normal 19 3 36" xfId="12852"/>
    <cellStyle name="Normal 19 3 37" xfId="13589"/>
    <cellStyle name="Normal 19 3 38" xfId="14132"/>
    <cellStyle name="Normal 19 3 39" xfId="14671"/>
    <cellStyle name="Normal 19 3 4" xfId="3173"/>
    <cellStyle name="Normal 19 3 40" xfId="15129"/>
    <cellStyle name="Normal 19 3 41" xfId="15754"/>
    <cellStyle name="Normal 19 3 42" xfId="16294"/>
    <cellStyle name="Normal 19 3 43" xfId="16835"/>
    <cellStyle name="Normal 19 3 44" xfId="17376"/>
    <cellStyle name="Normal 19 3 45" xfId="17917"/>
    <cellStyle name="Normal 19 3 46" xfId="18457"/>
    <cellStyle name="Normal 19 3 47" xfId="18995"/>
    <cellStyle name="Normal 19 3 48" xfId="19534"/>
    <cellStyle name="Normal 19 3 49" xfId="20067"/>
    <cellStyle name="Normal 19 3 5" xfId="3337"/>
    <cellStyle name="Normal 19 3 50" xfId="20585"/>
    <cellStyle name="Normal 19 3 51" xfId="20996"/>
    <cellStyle name="Normal 19 3 52" xfId="21473"/>
    <cellStyle name="Normal 19 3 53" xfId="21791"/>
    <cellStyle name="Normal 19 3 54" xfId="22164"/>
    <cellStyle name="Normal 19 3 55" xfId="22730"/>
    <cellStyle name="Normal 19 3 56" xfId="22815"/>
    <cellStyle name="Normal 19 3 57" xfId="23267"/>
    <cellStyle name="Normal 19 3 58" xfId="23802"/>
    <cellStyle name="Normal 19 3 59" xfId="24336"/>
    <cellStyle name="Normal 19 3 6" xfId="4012"/>
    <cellStyle name="Normal 19 3 60" xfId="25590"/>
    <cellStyle name="Normal 19 3 61" xfId="24284"/>
    <cellStyle name="Normal 19 3 62" xfId="26066"/>
    <cellStyle name="Normal 19 3 63" xfId="27695"/>
    <cellStyle name="Normal 19 3 64" xfId="26868"/>
    <cellStyle name="Normal 19 3 65" xfId="27395"/>
    <cellStyle name="Normal 19 3 66" xfId="28807"/>
    <cellStyle name="Normal 19 3 67" xfId="29190"/>
    <cellStyle name="Normal 19 3 68" xfId="30913"/>
    <cellStyle name="Normal 19 3 69" xfId="31285"/>
    <cellStyle name="Normal 19 3 7" xfId="3370"/>
    <cellStyle name="Normal 19 3 70" xfId="31571"/>
    <cellStyle name="Normal 19 3 8" xfId="4531"/>
    <cellStyle name="Normal 19 3 9" xfId="4767"/>
    <cellStyle name="Normal 19 30" xfId="988"/>
    <cellStyle name="Normal 19 31" xfId="945"/>
    <cellStyle name="Normal 19 32" xfId="978"/>
    <cellStyle name="Normal 19 33" xfId="967"/>
    <cellStyle name="Normal 19 34" xfId="977"/>
    <cellStyle name="Normal 19 35" xfId="948"/>
    <cellStyle name="Normal 19 36" xfId="917"/>
    <cellStyle name="Normal 19 37" xfId="1163"/>
    <cellStyle name="Normal 19 38" xfId="1192"/>
    <cellStyle name="Normal 19 39" xfId="1187"/>
    <cellStyle name="Normal 19 4" xfId="128"/>
    <cellStyle name="Normal 19 4 10" xfId="4818"/>
    <cellStyle name="Normal 19 4 11" xfId="3534"/>
    <cellStyle name="Normal 19 4 12" xfId="5291"/>
    <cellStyle name="Normal 19 4 13" xfId="5236"/>
    <cellStyle name="Normal 19 4 14" xfId="3009"/>
    <cellStyle name="Normal 19 4 15" xfId="3525"/>
    <cellStyle name="Normal 19 4 16" xfId="5017"/>
    <cellStyle name="Normal 19 4 17" xfId="4494"/>
    <cellStyle name="Normal 19 4 18" xfId="5597"/>
    <cellStyle name="Normal 19 4 19" xfId="6972"/>
    <cellStyle name="Normal 19 4 2" xfId="2398"/>
    <cellStyle name="Normal 19 4 2 2" xfId="2886"/>
    <cellStyle name="Normal 19 4 2 3" xfId="37788"/>
    <cellStyle name="Normal 19 4 20" xfId="5766"/>
    <cellStyle name="Normal 19 4 21" xfId="7844"/>
    <cellStyle name="Normal 19 4 22" xfId="7283"/>
    <cellStyle name="Normal 19 4 23" xfId="7871"/>
    <cellStyle name="Normal 19 4 24" xfId="8196"/>
    <cellStyle name="Normal 19 4 25" xfId="8173"/>
    <cellStyle name="Normal 19 4 26" xfId="7926"/>
    <cellStyle name="Normal 19 4 27" xfId="8088"/>
    <cellStyle name="Normal 19 4 28" xfId="7731"/>
    <cellStyle name="Normal 19 4 29" xfId="9210"/>
    <cellStyle name="Normal 19 4 3" xfId="2813"/>
    <cellStyle name="Normal 19 4 30" xfId="7822"/>
    <cellStyle name="Normal 19 4 31" xfId="9960"/>
    <cellStyle name="Normal 19 4 32" xfId="10256"/>
    <cellStyle name="Normal 19 4 33" xfId="11328"/>
    <cellStyle name="Normal 19 4 34" xfId="11857"/>
    <cellStyle name="Normal 19 4 35" xfId="12385"/>
    <cellStyle name="Normal 19 4 36" xfId="12966"/>
    <cellStyle name="Normal 19 4 37" xfId="13470"/>
    <cellStyle name="Normal 19 4 38" xfId="14011"/>
    <cellStyle name="Normal 19 4 39" xfId="14551"/>
    <cellStyle name="Normal 19 4 4" xfId="3154"/>
    <cellStyle name="Normal 19 4 40" xfId="15133"/>
    <cellStyle name="Normal 19 4 41" xfId="15634"/>
    <cellStyle name="Normal 19 4 42" xfId="16175"/>
    <cellStyle name="Normal 19 4 43" xfId="16715"/>
    <cellStyle name="Normal 19 4 44" xfId="17256"/>
    <cellStyle name="Normal 19 4 45" xfId="17797"/>
    <cellStyle name="Normal 19 4 46" xfId="18338"/>
    <cellStyle name="Normal 19 4 47" xfId="18875"/>
    <cellStyle name="Normal 19 4 48" xfId="19415"/>
    <cellStyle name="Normal 19 4 49" xfId="19948"/>
    <cellStyle name="Normal 19 4 5" xfId="3611"/>
    <cellStyle name="Normal 19 4 50" xfId="20466"/>
    <cellStyle name="Normal 19 4 51" xfId="21000"/>
    <cellStyle name="Normal 19 4 52" xfId="21373"/>
    <cellStyle name="Normal 19 4 53" xfId="21792"/>
    <cellStyle name="Normal 19 4 54" xfId="21750"/>
    <cellStyle name="Normal 19 4 55" xfId="23407"/>
    <cellStyle name="Normal 19 4 56" xfId="23940"/>
    <cellStyle name="Normal 19 4 57" xfId="24474"/>
    <cellStyle name="Normal 19 4 58" xfId="24983"/>
    <cellStyle name="Normal 19 4 59" xfId="25460"/>
    <cellStyle name="Normal 19 4 6" xfId="3544"/>
    <cellStyle name="Normal 19 4 60" xfId="25579"/>
    <cellStyle name="Normal 19 4 61" xfId="26653"/>
    <cellStyle name="Normal 19 4 62" xfId="27184"/>
    <cellStyle name="Normal 19 4 63" xfId="27690"/>
    <cellStyle name="Normal 19 4 64" xfId="28166"/>
    <cellStyle name="Normal 19 4 65" xfId="28553"/>
    <cellStyle name="Normal 19 4 66" xfId="28808"/>
    <cellStyle name="Normal 19 4 67" xfId="29166"/>
    <cellStyle name="Normal 19 4 68" xfId="30914"/>
    <cellStyle name="Normal 19 4 69" xfId="31171"/>
    <cellStyle name="Normal 19 4 7" xfId="3872"/>
    <cellStyle name="Normal 19 4 70" xfId="30909"/>
    <cellStyle name="Normal 19 4 8" xfId="3978"/>
    <cellStyle name="Normal 19 4 9" xfId="3561"/>
    <cellStyle name="Normal 19 40" xfId="1190"/>
    <cellStyle name="Normal 19 41" xfId="1241"/>
    <cellStyle name="Normal 19 42" xfId="1282"/>
    <cellStyle name="Normal 19 43" xfId="1367"/>
    <cellStyle name="Normal 19 44" xfId="1541"/>
    <cellStyle name="Normal 19 45" xfId="1637"/>
    <cellStyle name="Normal 19 46" xfId="1491"/>
    <cellStyle name="Normal 19 47" xfId="1647"/>
    <cellStyle name="Normal 19 48" xfId="1544"/>
    <cellStyle name="Normal 19 49" xfId="1659"/>
    <cellStyle name="Normal 19 5" xfId="129"/>
    <cellStyle name="Normal 19 5 10" xfId="5145"/>
    <cellStyle name="Normal 19 5 11" xfId="5020"/>
    <cellStyle name="Normal 19 5 12" xfId="4793"/>
    <cellStyle name="Normal 19 5 13" xfId="4513"/>
    <cellStyle name="Normal 19 5 14" xfId="5776"/>
    <cellStyle name="Normal 19 5 15" xfId="6018"/>
    <cellStyle name="Normal 19 5 16" xfId="6258"/>
    <cellStyle name="Normal 19 5 17" xfId="6495"/>
    <cellStyle name="Normal 19 5 18" xfId="6733"/>
    <cellStyle name="Normal 19 5 19" xfId="7291"/>
    <cellStyle name="Normal 19 5 2" xfId="2442"/>
    <cellStyle name="Normal 19 5 2 2" xfId="2887"/>
    <cellStyle name="Normal 19 5 2 3" xfId="37789"/>
    <cellStyle name="Normal 19 5 20" xfId="7166"/>
    <cellStyle name="Normal 19 5 21" xfId="7787"/>
    <cellStyle name="Normal 19 5 22" xfId="5106"/>
    <cellStyle name="Normal 19 5 23" xfId="7228"/>
    <cellStyle name="Normal 19 5 24" xfId="7508"/>
    <cellStyle name="Normal 19 5 25" xfId="8371"/>
    <cellStyle name="Normal 19 5 26" xfId="8595"/>
    <cellStyle name="Normal 19 5 27" xfId="8806"/>
    <cellStyle name="Normal 19 5 28" xfId="9012"/>
    <cellStyle name="Normal 19 5 29" xfId="9458"/>
    <cellStyle name="Normal 19 5 3" xfId="2812"/>
    <cellStyle name="Normal 19 5 30" xfId="9363"/>
    <cellStyle name="Normal 19 5 31" xfId="9961"/>
    <cellStyle name="Normal 19 5 32" xfId="10222"/>
    <cellStyle name="Normal 19 5 33" xfId="11254"/>
    <cellStyle name="Normal 19 5 34" xfId="11782"/>
    <cellStyle name="Normal 19 5 35" xfId="12310"/>
    <cellStyle name="Normal 19 5 36" xfId="12970"/>
    <cellStyle name="Normal 19 5 37" xfId="13396"/>
    <cellStyle name="Normal 19 5 38" xfId="13937"/>
    <cellStyle name="Normal 19 5 39" xfId="14477"/>
    <cellStyle name="Normal 19 5 4" xfId="3158"/>
    <cellStyle name="Normal 19 5 40" xfId="15128"/>
    <cellStyle name="Normal 19 5 41" xfId="15560"/>
    <cellStyle name="Normal 19 5 42" xfId="16101"/>
    <cellStyle name="Normal 19 5 43" xfId="16641"/>
    <cellStyle name="Normal 19 5 44" xfId="17182"/>
    <cellStyle name="Normal 19 5 45" xfId="17723"/>
    <cellStyle name="Normal 19 5 46" xfId="18264"/>
    <cellStyle name="Normal 19 5 47" xfId="18802"/>
    <cellStyle name="Normal 19 5 48" xfId="19341"/>
    <cellStyle name="Normal 19 5 49" xfId="19877"/>
    <cellStyle name="Normal 19 5 5" xfId="3329"/>
    <cellStyle name="Normal 19 5 50" xfId="20399"/>
    <cellStyle name="Normal 19 5 51" xfId="20995"/>
    <cellStyle name="Normal 19 5 52" xfId="21328"/>
    <cellStyle name="Normal 19 5 53" xfId="21793"/>
    <cellStyle name="Normal 19 5 54" xfId="22162"/>
    <cellStyle name="Normal 19 5 55" xfId="23402"/>
    <cellStyle name="Normal 19 5 56" xfId="23935"/>
    <cellStyle name="Normal 19 5 57" xfId="24469"/>
    <cellStyle name="Normal 19 5 58" xfId="24978"/>
    <cellStyle name="Normal 19 5 59" xfId="25455"/>
    <cellStyle name="Normal 19 5 6" xfId="3409"/>
    <cellStyle name="Normal 19 5 60" xfId="25489"/>
    <cellStyle name="Normal 19 5 61" xfId="26648"/>
    <cellStyle name="Normal 19 5 62" xfId="27179"/>
    <cellStyle name="Normal 19 5 63" xfId="27661"/>
    <cellStyle name="Normal 19 5 64" xfId="28162"/>
    <cellStyle name="Normal 19 5 65" xfId="28549"/>
    <cellStyle name="Normal 19 5 66" xfId="28809"/>
    <cellStyle name="Normal 19 5 67" xfId="28984"/>
    <cellStyle name="Normal 19 5 68" xfId="30915"/>
    <cellStyle name="Normal 19 5 69" xfId="31096"/>
    <cellStyle name="Normal 19 5 7" xfId="3392"/>
    <cellStyle name="Normal 19 5 70" xfId="31143"/>
    <cellStyle name="Normal 19 5 8" xfId="3445"/>
    <cellStyle name="Normal 19 5 9" xfId="4581"/>
    <cellStyle name="Normal 19 50" xfId="1671"/>
    <cellStyle name="Normal 19 51" xfId="1683"/>
    <cellStyle name="Normal 19 52" xfId="1697"/>
    <cellStyle name="Normal 19 53" xfId="1712"/>
    <cellStyle name="Normal 19 54" xfId="1726"/>
    <cellStyle name="Normal 19 55" xfId="1740"/>
    <cellStyle name="Normal 19 56" xfId="1751"/>
    <cellStyle name="Normal 19 57" xfId="1763"/>
    <cellStyle name="Normal 19 58" xfId="1772"/>
    <cellStyle name="Normal 19 59" xfId="1788"/>
    <cellStyle name="Normal 19 6" xfId="108"/>
    <cellStyle name="Normal 19 6 2" xfId="37785"/>
    <cellStyle name="Normal 19 60" xfId="1796"/>
    <cellStyle name="Normal 19 61" xfId="1808"/>
    <cellStyle name="Normal 19 62" xfId="1817"/>
    <cellStyle name="Normal 19 63" xfId="1833"/>
    <cellStyle name="Normal 19 64" xfId="1851"/>
    <cellStyle name="Normal 19 65" xfId="1657"/>
    <cellStyle name="Normal 19 66" xfId="1861"/>
    <cellStyle name="Normal 19 67" xfId="1762"/>
    <cellStyle name="Normal 19 68" xfId="2096"/>
    <cellStyle name="Normal 19 69" xfId="2274"/>
    <cellStyle name="Normal 19 7" xfId="367"/>
    <cellStyle name="Normal 19 70" xfId="2357"/>
    <cellStyle name="Normal 19 70 2" xfId="12351"/>
    <cellStyle name="Normal 19 71" xfId="12568"/>
    <cellStyle name="Normal 19 72" xfId="13199"/>
    <cellStyle name="Normal 19 73" xfId="13739"/>
    <cellStyle name="Normal 19 74" xfId="12903"/>
    <cellStyle name="Normal 19 75" xfId="14706"/>
    <cellStyle name="Normal 19 76" xfId="15363"/>
    <cellStyle name="Normal 19 77" xfId="15904"/>
    <cellStyle name="Normal 19 78" xfId="16444"/>
    <cellStyle name="Normal 19 79" xfId="16985"/>
    <cellStyle name="Normal 19 8" xfId="432"/>
    <cellStyle name="Normal 19 80" xfId="17526"/>
    <cellStyle name="Normal 19 81" xfId="18067"/>
    <cellStyle name="Normal 19 82" xfId="18606"/>
    <cellStyle name="Normal 19 83" xfId="19145"/>
    <cellStyle name="Normal 19 84" xfId="19683"/>
    <cellStyle name="Normal 19 85" xfId="18993"/>
    <cellStyle name="Normal 19 86" xfId="20618"/>
    <cellStyle name="Normal 19 87" xfId="21709"/>
    <cellStyle name="Normal 19 88" xfId="22619"/>
    <cellStyle name="Normal 19 89" xfId="22841"/>
    <cellStyle name="Normal 19 9" xfId="475"/>
    <cellStyle name="Normal 19 90" xfId="23164"/>
    <cellStyle name="Normal 19 91" xfId="23700"/>
    <cellStyle name="Normal 19 92" xfId="24233"/>
    <cellStyle name="Normal 19 93" xfId="24755"/>
    <cellStyle name="Normal 19 94" xfId="25827"/>
    <cellStyle name="Normal 19 95" xfId="26092"/>
    <cellStyle name="Normal 19 96" xfId="26410"/>
    <cellStyle name="Normal 19 97" xfId="27022"/>
    <cellStyle name="Normal 19 98" xfId="26236"/>
    <cellStyle name="Normal 19 99" xfId="27952"/>
    <cellStyle name="Normal 2" xfId="43"/>
    <cellStyle name="Normal 2 10" xfId="74"/>
    <cellStyle name="Normal 2 10 10" xfId="401"/>
    <cellStyle name="Normal 2 10 10 10" xfId="13052"/>
    <cellStyle name="Normal 2 10 10 11" xfId="14485"/>
    <cellStyle name="Normal 2 10 10 12" xfId="14462"/>
    <cellStyle name="Normal 2 10 10 13" xfId="13908"/>
    <cellStyle name="Normal 2 10 10 14" xfId="15154"/>
    <cellStyle name="Normal 2 10 10 15" xfId="15613"/>
    <cellStyle name="Normal 2 10 10 16" xfId="16154"/>
    <cellStyle name="Normal 2 10 10 17" xfId="16694"/>
    <cellStyle name="Normal 2 10 10 18" xfId="17235"/>
    <cellStyle name="Normal 2 10 10 19" xfId="17776"/>
    <cellStyle name="Normal 2 10 10 2" xfId="10210"/>
    <cellStyle name="Normal 2 10 10 20" xfId="18317"/>
    <cellStyle name="Normal 2 10 10 21" xfId="18855"/>
    <cellStyle name="Normal 2 10 10 22" xfId="20407"/>
    <cellStyle name="Normal 2 10 10 23" xfId="20386"/>
    <cellStyle name="Normal 2 10 10 24" xfId="22056"/>
    <cellStyle name="Normal 2 10 10 25" xfId="21702"/>
    <cellStyle name="Normal 2 10 10 26" xfId="23158"/>
    <cellStyle name="Normal 2 10 10 27" xfId="23694"/>
    <cellStyle name="Normal 2 10 10 28" xfId="24227"/>
    <cellStyle name="Normal 2 10 10 29" xfId="24749"/>
    <cellStyle name="Normal 2 10 10 3" xfId="9952"/>
    <cellStyle name="Normal 2 10 10 30" xfId="25243"/>
    <cellStyle name="Normal 2 10 10 31" xfId="25869"/>
    <cellStyle name="Normal 2 10 10 32" xfId="26404"/>
    <cellStyle name="Normal 2 10 10 33" xfId="26940"/>
    <cellStyle name="Normal 2 10 10 34" xfId="27480"/>
    <cellStyle name="Normal 2 10 10 35" xfId="27946"/>
    <cellStyle name="Normal 2 10 10 36" xfId="28375"/>
    <cellStyle name="Normal 2 10 10 37" xfId="29050"/>
    <cellStyle name="Normal 2 10 10 38" xfId="28795"/>
    <cellStyle name="Normal 2 10 10 39" xfId="31166"/>
    <cellStyle name="Normal 2 10 10 4" xfId="9950"/>
    <cellStyle name="Normal 2 10 10 40" xfId="32335"/>
    <cellStyle name="Normal 2 10 10 41" xfId="33025"/>
    <cellStyle name="Normal 2 10 10 5" xfId="10284"/>
    <cellStyle name="Normal 2 10 10 6" xfId="10784"/>
    <cellStyle name="Normal 2 10 10 7" xfId="11836"/>
    <cellStyle name="Normal 2 10 10 8" xfId="11490"/>
    <cellStyle name="Normal 2 10 10 9" xfId="12658"/>
    <cellStyle name="Normal 2 10 100" xfId="35455"/>
    <cellStyle name="Normal 2 10 101" xfId="35682"/>
    <cellStyle name="Normal 2 10 102" xfId="35909"/>
    <cellStyle name="Normal 2 10 103" xfId="36136"/>
    <cellStyle name="Normal 2 10 104" xfId="36363"/>
    <cellStyle name="Normal 2 10 105" xfId="36589"/>
    <cellStyle name="Normal 2 10 106" xfId="36813"/>
    <cellStyle name="Normal 2 10 107" xfId="37017"/>
    <cellStyle name="Normal 2 10 108" xfId="37227"/>
    <cellStyle name="Normal 2 10 109" xfId="37574"/>
    <cellStyle name="Normal 2 10 11" xfId="523"/>
    <cellStyle name="Normal 2 10 11 10" xfId="14333"/>
    <cellStyle name="Normal 2 10 11 11" xfId="14800"/>
    <cellStyle name="Normal 2 10 11 12" xfId="15413"/>
    <cellStyle name="Normal 2 10 11 13" xfId="15954"/>
    <cellStyle name="Normal 2 10 11 14" xfId="16494"/>
    <cellStyle name="Normal 2 10 11 15" xfId="17035"/>
    <cellStyle name="Normal 2 10 11 16" xfId="17576"/>
    <cellStyle name="Normal 2 10 11 17" xfId="18117"/>
    <cellStyle name="Normal 2 10 11 18" xfId="18655"/>
    <cellStyle name="Normal 2 10 11 19" xfId="19195"/>
    <cellStyle name="Normal 2 10 11 2" xfId="10331"/>
    <cellStyle name="Normal 2 10 11 20" xfId="19733"/>
    <cellStyle name="Normal 2 10 11 21" xfId="20261"/>
    <cellStyle name="Normal 2 10 11 22" xfId="20705"/>
    <cellStyle name="Normal 2 10 11 23" xfId="21236"/>
    <cellStyle name="Normal 2 10 11 24" xfId="22174"/>
    <cellStyle name="Normal 2 10 11 25" xfId="22543"/>
    <cellStyle name="Normal 2 10 11 26" xfId="23403"/>
    <cellStyle name="Normal 2 10 11 27" xfId="23936"/>
    <cellStyle name="Normal 2 10 11 28" xfId="24470"/>
    <cellStyle name="Normal 2 10 11 29" xfId="24979"/>
    <cellStyle name="Normal 2 10 11 3" xfId="10664"/>
    <cellStyle name="Normal 2 10 11 30" xfId="25456"/>
    <cellStyle name="Normal 2 10 11 31" xfId="25988"/>
    <cellStyle name="Normal 2 10 11 32" xfId="26649"/>
    <cellStyle name="Normal 2 10 11 33" xfId="27180"/>
    <cellStyle name="Normal 2 10 11 34" xfId="27676"/>
    <cellStyle name="Normal 2 10 11 35" xfId="28163"/>
    <cellStyle name="Normal 2 10 11 36" xfId="28550"/>
    <cellStyle name="Normal 2 10 11 37" xfId="29153"/>
    <cellStyle name="Normal 2 10 11 38" xfId="28804"/>
    <cellStyle name="Normal 2 10 11 39" xfId="31266"/>
    <cellStyle name="Normal 2 10 11 4" xfId="11121"/>
    <cellStyle name="Normal 2 10 11 40" xfId="32306"/>
    <cellStyle name="Normal 2 10 11 41" xfId="33138"/>
    <cellStyle name="Normal 2 10 11 5" xfId="11647"/>
    <cellStyle name="Normal 2 10 11 6" xfId="12176"/>
    <cellStyle name="Normal 2 10 11 7" xfId="12255"/>
    <cellStyle name="Normal 2 10 11 8" xfId="13249"/>
    <cellStyle name="Normal 2 10 11 9" xfId="13790"/>
    <cellStyle name="Normal 2 10 110" xfId="37671"/>
    <cellStyle name="Normal 2 10 12" xfId="553"/>
    <cellStyle name="Normal 2 10 12 10" xfId="14511"/>
    <cellStyle name="Normal 2 10 12 11" xfId="15115"/>
    <cellStyle name="Normal 2 10 12 12" xfId="15594"/>
    <cellStyle name="Normal 2 10 12 13" xfId="16135"/>
    <cellStyle name="Normal 2 10 12 14" xfId="16675"/>
    <cellStyle name="Normal 2 10 12 15" xfId="17216"/>
    <cellStyle name="Normal 2 10 12 16" xfId="17757"/>
    <cellStyle name="Normal 2 10 12 17" xfId="18298"/>
    <cellStyle name="Normal 2 10 12 18" xfId="18836"/>
    <cellStyle name="Normal 2 10 12 19" xfId="19375"/>
    <cellStyle name="Normal 2 10 12 2" xfId="10361"/>
    <cellStyle name="Normal 2 10 12 20" xfId="19910"/>
    <cellStyle name="Normal 2 10 12 21" xfId="20432"/>
    <cellStyle name="Normal 2 10 12 22" xfId="20984"/>
    <cellStyle name="Normal 2 10 12 23" xfId="21351"/>
    <cellStyle name="Normal 2 10 12 24" xfId="22203"/>
    <cellStyle name="Normal 2 10 12 25" xfId="21686"/>
    <cellStyle name="Normal 2 10 12 26" xfId="22062"/>
    <cellStyle name="Normal 2 10 12 27" xfId="22239"/>
    <cellStyle name="Normal 2 10 12 28" xfId="23089"/>
    <cellStyle name="Normal 2 10 12 29" xfId="23626"/>
    <cellStyle name="Normal 2 10 12 3" xfId="10295"/>
    <cellStyle name="Normal 2 10 12 30" xfId="24159"/>
    <cellStyle name="Normal 2 10 12 31" xfId="26017"/>
    <cellStyle name="Normal 2 10 12 32" xfId="25423"/>
    <cellStyle name="Normal 2 10 12 33" xfId="25952"/>
    <cellStyle name="Normal 2 10 12 34" xfId="26994"/>
    <cellStyle name="Normal 2 10 12 35" xfId="25726"/>
    <cellStyle name="Normal 2 10 12 36" xfId="27669"/>
    <cellStyle name="Normal 2 10 12 37" xfId="29177"/>
    <cellStyle name="Normal 2 10 12 38" xfId="28733"/>
    <cellStyle name="Normal 2 10 12 39" xfId="31292"/>
    <cellStyle name="Normal 2 10 12 4" xfId="11288"/>
    <cellStyle name="Normal 2 10 12 40" xfId="31665"/>
    <cellStyle name="Normal 2 10 12 41" xfId="31598"/>
    <cellStyle name="Normal 2 10 12 5" xfId="11817"/>
    <cellStyle name="Normal 2 10 12 6" xfId="12345"/>
    <cellStyle name="Normal 2 10 12 7" xfId="12979"/>
    <cellStyle name="Normal 2 10 12 8" xfId="13430"/>
    <cellStyle name="Normal 2 10 12 9" xfId="13971"/>
    <cellStyle name="Normal 2 10 13" xfId="581"/>
    <cellStyle name="Normal 2 10 13 10" xfId="13212"/>
    <cellStyle name="Normal 2 10 13 11" xfId="13456"/>
    <cellStyle name="Normal 2 10 13 12" xfId="13640"/>
    <cellStyle name="Normal 2 10 13 13" xfId="14765"/>
    <cellStyle name="Normal 2 10 13 14" xfId="15376"/>
    <cellStyle name="Normal 2 10 13 15" xfId="15917"/>
    <cellStyle name="Normal 2 10 13 16" xfId="16457"/>
    <cellStyle name="Normal 2 10 13 17" xfId="16998"/>
    <cellStyle name="Normal 2 10 13 18" xfId="17539"/>
    <cellStyle name="Normal 2 10 13 19" xfId="18080"/>
    <cellStyle name="Normal 2 10 13 2" xfId="10387"/>
    <cellStyle name="Normal 2 10 13 20" xfId="18618"/>
    <cellStyle name="Normal 2 10 13 21" xfId="19158"/>
    <cellStyle name="Normal 2 10 13 22" xfId="19401"/>
    <cellStyle name="Normal 2 10 13 23" xfId="19585"/>
    <cellStyle name="Normal 2 10 13 24" xfId="22230"/>
    <cellStyle name="Normal 2 10 13 25" xfId="22794"/>
    <cellStyle name="Normal 2 10 13 26" xfId="22483"/>
    <cellStyle name="Normal 2 10 13 27" xfId="22555"/>
    <cellStyle name="Normal 2 10 13 28" xfId="22502"/>
    <cellStyle name="Normal 2 10 13 29" xfId="22903"/>
    <cellStyle name="Normal 2 10 13 3" xfId="10658"/>
    <cellStyle name="Normal 2 10 13 30" xfId="23443"/>
    <cellStyle name="Normal 2 10 13 31" xfId="26045"/>
    <cellStyle name="Normal 2 10 13 32" xfId="25877"/>
    <cellStyle name="Normal 2 10 13 33" xfId="25892"/>
    <cellStyle name="Normal 2 10 13 34" xfId="26917"/>
    <cellStyle name="Normal 2 10 13 35" xfId="24967"/>
    <cellStyle name="Normal 2 10 13 36" xfId="26945"/>
    <cellStyle name="Normal 2 10 13 37" xfId="29200"/>
    <cellStyle name="Normal 2 10 13 38" xfId="29526"/>
    <cellStyle name="Normal 2 10 13 39" xfId="31315"/>
    <cellStyle name="Normal 2 10 13 4" xfId="10722"/>
    <cellStyle name="Normal 2 10 13 40" xfId="31849"/>
    <cellStyle name="Normal 2 10 13 41" xfId="33471"/>
    <cellStyle name="Normal 2 10 13 5" xfId="10203"/>
    <cellStyle name="Normal 2 10 13 6" xfId="11085"/>
    <cellStyle name="Normal 2 10 13 7" xfId="10593"/>
    <cellStyle name="Normal 2 10 13 8" xfId="11790"/>
    <cellStyle name="Normal 2 10 13 9" xfId="12624"/>
    <cellStyle name="Normal 2 10 14" xfId="605"/>
    <cellStyle name="Normal 2 10 14 10" xfId="13851"/>
    <cellStyle name="Normal 2 10 14 11" xfId="15235"/>
    <cellStyle name="Normal 2 10 14 12" xfId="14201"/>
    <cellStyle name="Normal 2 10 14 13" xfId="15474"/>
    <cellStyle name="Normal 2 10 14 14" xfId="16015"/>
    <cellStyle name="Normal 2 10 14 15" xfId="16555"/>
    <cellStyle name="Normal 2 10 14 16" xfId="17096"/>
    <cellStyle name="Normal 2 10 14 17" xfId="17637"/>
    <cellStyle name="Normal 2 10 14 18" xfId="18178"/>
    <cellStyle name="Normal 2 10 14 19" xfId="18716"/>
    <cellStyle name="Normal 2 10 14 2" xfId="10409"/>
    <cellStyle name="Normal 2 10 14 20" xfId="19256"/>
    <cellStyle name="Normal 2 10 14 21" xfId="19793"/>
    <cellStyle name="Normal 2 10 14 22" xfId="21088"/>
    <cellStyle name="Normal 2 10 14 23" xfId="20134"/>
    <cellStyle name="Normal 2 10 14 24" xfId="22253"/>
    <cellStyle name="Normal 2 10 14 25" xfId="22818"/>
    <cellStyle name="Normal 2 10 14 26" xfId="23039"/>
    <cellStyle name="Normal 2 10 14 27" xfId="23576"/>
    <cellStyle name="Normal 2 10 14 28" xfId="24110"/>
    <cellStyle name="Normal 2 10 14 29" xfId="24643"/>
    <cellStyle name="Normal 2 10 14 3" xfId="10945"/>
    <cellStyle name="Normal 2 10 14 30" xfId="25143"/>
    <cellStyle name="Normal 2 10 14 31" xfId="26069"/>
    <cellStyle name="Normal 2 10 14 32" xfId="26287"/>
    <cellStyle name="Normal 2 10 14 33" xfId="26823"/>
    <cellStyle name="Normal 2 10 14 34" xfId="27345"/>
    <cellStyle name="Normal 2 10 14 35" xfId="27852"/>
    <cellStyle name="Normal 2 10 14 36" xfId="28305"/>
    <cellStyle name="Normal 2 10 14 37" xfId="29216"/>
    <cellStyle name="Normal 2 10 14 38" xfId="29599"/>
    <cellStyle name="Normal 2 10 14 39" xfId="31333"/>
    <cellStyle name="Normal 2 10 14 4" xfId="10294"/>
    <cellStyle name="Normal 2 10 14 40" xfId="32604"/>
    <cellStyle name="Normal 2 10 14 41" xfId="31326"/>
    <cellStyle name="Normal 2 10 14 5" xfId="11181"/>
    <cellStyle name="Normal 2 10 14 6" xfId="11708"/>
    <cellStyle name="Normal 2 10 14 7" xfId="12243"/>
    <cellStyle name="Normal 2 10 14 8" xfId="12062"/>
    <cellStyle name="Normal 2 10 14 9" xfId="13310"/>
    <cellStyle name="Normal 2 10 15" xfId="632"/>
    <cellStyle name="Normal 2 10 15 10" xfId="14719"/>
    <cellStyle name="Normal 2 10 15 11" xfId="15261"/>
    <cellStyle name="Normal 2 10 15 12" xfId="15802"/>
    <cellStyle name="Normal 2 10 15 13" xfId="16342"/>
    <cellStyle name="Normal 2 10 15 14" xfId="16883"/>
    <cellStyle name="Normal 2 10 15 15" xfId="17424"/>
    <cellStyle name="Normal 2 10 15 16" xfId="17965"/>
    <cellStyle name="Normal 2 10 15 17" xfId="18505"/>
    <cellStyle name="Normal 2 10 15 18" xfId="19043"/>
    <cellStyle name="Normal 2 10 15 19" xfId="19582"/>
    <cellStyle name="Normal 2 10 15 2" xfId="10434"/>
    <cellStyle name="Normal 2 10 15 20" xfId="20113"/>
    <cellStyle name="Normal 2 10 15 21" xfId="20631"/>
    <cellStyle name="Normal 2 10 15 22" xfId="21112"/>
    <cellStyle name="Normal 2 10 15 23" xfId="21500"/>
    <cellStyle name="Normal 2 10 15 24" xfId="22279"/>
    <cellStyle name="Normal 2 10 15 25" xfId="22845"/>
    <cellStyle name="Normal 2 10 15 26" xfId="22326"/>
    <cellStyle name="Normal 2 10 15 27" xfId="22570"/>
    <cellStyle name="Normal 2 10 15 28" xfId="22958"/>
    <cellStyle name="Normal 2 10 15 29" xfId="23497"/>
    <cellStyle name="Normal 2 10 15 3" xfId="10971"/>
    <cellStyle name="Normal 2 10 15 30" xfId="24031"/>
    <cellStyle name="Normal 2 10 15 31" xfId="26096"/>
    <cellStyle name="Normal 2 10 15 32" xfId="25703"/>
    <cellStyle name="Normal 2 10 15 33" xfId="25112"/>
    <cellStyle name="Normal 2 10 15 34" xfId="26250"/>
    <cellStyle name="Normal 2 10 15 35" xfId="26753"/>
    <cellStyle name="Normal 2 10 15 36" xfId="27254"/>
    <cellStyle name="Normal 2 10 15 37" xfId="29239"/>
    <cellStyle name="Normal 2 10 15 38" xfId="28729"/>
    <cellStyle name="Normal 2 10 15 39" xfId="31357"/>
    <cellStyle name="Normal 2 10 15 4" xfId="11496"/>
    <cellStyle name="Normal 2 10 15 40" xfId="32190"/>
    <cellStyle name="Normal 2 10 15 41" xfId="33046"/>
    <cellStyle name="Normal 2 10 15 5" xfId="12025"/>
    <cellStyle name="Normal 2 10 15 6" xfId="12555"/>
    <cellStyle name="Normal 2 10 15 7" xfId="13097"/>
    <cellStyle name="Normal 2 10 15 8" xfId="13637"/>
    <cellStyle name="Normal 2 10 15 9" xfId="14180"/>
    <cellStyle name="Normal 2 10 16" xfId="657"/>
    <cellStyle name="Normal 2 10 16 10" xfId="14743"/>
    <cellStyle name="Normal 2 10 16 11" xfId="15286"/>
    <cellStyle name="Normal 2 10 16 12" xfId="15827"/>
    <cellStyle name="Normal 2 10 16 13" xfId="16367"/>
    <cellStyle name="Normal 2 10 16 14" xfId="16908"/>
    <cellStyle name="Normal 2 10 16 15" xfId="17449"/>
    <cellStyle name="Normal 2 10 16 16" xfId="17990"/>
    <cellStyle name="Normal 2 10 16 17" xfId="18529"/>
    <cellStyle name="Normal 2 10 16 18" xfId="19068"/>
    <cellStyle name="Normal 2 10 16 19" xfId="19606"/>
    <cellStyle name="Normal 2 10 16 2" xfId="10458"/>
    <cellStyle name="Normal 2 10 16 20" xfId="20138"/>
    <cellStyle name="Normal 2 10 16 21" xfId="20653"/>
    <cellStyle name="Normal 2 10 16 22" xfId="21130"/>
    <cellStyle name="Normal 2 10 16 23" xfId="21511"/>
    <cellStyle name="Normal 2 10 16 24" xfId="22304"/>
    <cellStyle name="Normal 2 10 16 25" xfId="22869"/>
    <cellStyle name="Normal 2 10 16 26" xfId="23410"/>
    <cellStyle name="Normal 2 10 16 27" xfId="23943"/>
    <cellStyle name="Normal 2 10 16 28" xfId="24477"/>
    <cellStyle name="Normal 2 10 16 29" xfId="24986"/>
    <cellStyle name="Normal 2 10 16 3" xfId="10996"/>
    <cellStyle name="Normal 2 10 16 30" xfId="25463"/>
    <cellStyle name="Normal 2 10 16 31" xfId="26120"/>
    <cellStyle name="Normal 2 10 16 32" xfId="26656"/>
    <cellStyle name="Normal 2 10 16 33" xfId="27187"/>
    <cellStyle name="Normal 2 10 16 34" xfId="27699"/>
    <cellStyle name="Normal 2 10 16 35" xfId="28168"/>
    <cellStyle name="Normal 2 10 16 36" xfId="28555"/>
    <cellStyle name="Normal 2 10 16 37" xfId="29262"/>
    <cellStyle name="Normal 2 10 16 38" xfId="29612"/>
    <cellStyle name="Normal 2 10 16 39" xfId="31376"/>
    <cellStyle name="Normal 2 10 16 4" xfId="11521"/>
    <cellStyle name="Normal 2 10 16 40" xfId="31671"/>
    <cellStyle name="Normal 2 10 16 41" xfId="31577"/>
    <cellStyle name="Normal 2 10 16 5" xfId="12049"/>
    <cellStyle name="Normal 2 10 16 6" xfId="12580"/>
    <cellStyle name="Normal 2 10 16 7" xfId="13122"/>
    <cellStyle name="Normal 2 10 16 8" xfId="13662"/>
    <cellStyle name="Normal 2 10 16 9" xfId="14205"/>
    <cellStyle name="Normal 2 10 17" xfId="684"/>
    <cellStyle name="Normal 2 10 17 10" xfId="14769"/>
    <cellStyle name="Normal 2 10 17 11" xfId="15313"/>
    <cellStyle name="Normal 2 10 17 12" xfId="15854"/>
    <cellStyle name="Normal 2 10 17 13" xfId="16394"/>
    <cellStyle name="Normal 2 10 17 14" xfId="16935"/>
    <cellStyle name="Normal 2 10 17 15" xfId="17476"/>
    <cellStyle name="Normal 2 10 17 16" xfId="18017"/>
    <cellStyle name="Normal 2 10 17 17" xfId="18556"/>
    <cellStyle name="Normal 2 10 17 18" xfId="19095"/>
    <cellStyle name="Normal 2 10 17 19" xfId="19633"/>
    <cellStyle name="Normal 2 10 17 2" xfId="10484"/>
    <cellStyle name="Normal 2 10 17 20" xfId="20164"/>
    <cellStyle name="Normal 2 10 17 21" xfId="20676"/>
    <cellStyle name="Normal 2 10 17 22" xfId="21151"/>
    <cellStyle name="Normal 2 10 17 23" xfId="21523"/>
    <cellStyle name="Normal 2 10 17 24" xfId="22330"/>
    <cellStyle name="Normal 2 10 17 25" xfId="22895"/>
    <cellStyle name="Normal 2 10 17 26" xfId="23435"/>
    <cellStyle name="Normal 2 10 17 27" xfId="23969"/>
    <cellStyle name="Normal 2 10 17 28" xfId="24503"/>
    <cellStyle name="Normal 2 10 17 29" xfId="25010"/>
    <cellStyle name="Normal 2 10 17 3" xfId="11023"/>
    <cellStyle name="Normal 2 10 17 30" xfId="25482"/>
    <cellStyle name="Normal 2 10 17 31" xfId="26145"/>
    <cellStyle name="Normal 2 10 17 32" xfId="26682"/>
    <cellStyle name="Normal 2 10 17 33" xfId="27211"/>
    <cellStyle name="Normal 2 10 17 34" xfId="27724"/>
    <cellStyle name="Normal 2 10 17 35" xfId="28189"/>
    <cellStyle name="Normal 2 10 17 36" xfId="28567"/>
    <cellStyle name="Normal 2 10 17 37" xfId="29280"/>
    <cellStyle name="Normal 2 10 17 38" xfId="29400"/>
    <cellStyle name="Normal 2 10 17 39" xfId="31398"/>
    <cellStyle name="Normal 2 10 17 4" xfId="11548"/>
    <cellStyle name="Normal 2 10 17 40" xfId="31521"/>
    <cellStyle name="Normal 2 10 17 41" xfId="32546"/>
    <cellStyle name="Normal 2 10 17 5" xfId="12075"/>
    <cellStyle name="Normal 2 10 17 6" xfId="12605"/>
    <cellStyle name="Normal 2 10 17 7" xfId="13149"/>
    <cellStyle name="Normal 2 10 17 8" xfId="13689"/>
    <cellStyle name="Normal 2 10 17 9" xfId="14232"/>
    <cellStyle name="Normal 2 10 18" xfId="659"/>
    <cellStyle name="Normal 2 10 18 10" xfId="14745"/>
    <cellStyle name="Normal 2 10 18 11" xfId="15288"/>
    <cellStyle name="Normal 2 10 18 12" xfId="15829"/>
    <cellStyle name="Normal 2 10 18 13" xfId="16369"/>
    <cellStyle name="Normal 2 10 18 14" xfId="16910"/>
    <cellStyle name="Normal 2 10 18 15" xfId="17451"/>
    <cellStyle name="Normal 2 10 18 16" xfId="17992"/>
    <cellStyle name="Normal 2 10 18 17" xfId="18531"/>
    <cellStyle name="Normal 2 10 18 18" xfId="19070"/>
    <cellStyle name="Normal 2 10 18 19" xfId="19608"/>
    <cellStyle name="Normal 2 10 18 2" xfId="10460"/>
    <cellStyle name="Normal 2 10 18 20" xfId="20140"/>
    <cellStyle name="Normal 2 10 18 21" xfId="20655"/>
    <cellStyle name="Normal 2 10 18 22" xfId="21132"/>
    <cellStyle name="Normal 2 10 18 23" xfId="21513"/>
    <cellStyle name="Normal 2 10 18 24" xfId="22306"/>
    <cellStyle name="Normal 2 10 18 25" xfId="22871"/>
    <cellStyle name="Normal 2 10 18 26" xfId="23412"/>
    <cellStyle name="Normal 2 10 18 27" xfId="23945"/>
    <cellStyle name="Normal 2 10 18 28" xfId="24479"/>
    <cellStyle name="Normal 2 10 18 29" xfId="24988"/>
    <cellStyle name="Normal 2 10 18 3" xfId="10998"/>
    <cellStyle name="Normal 2 10 18 30" xfId="25465"/>
    <cellStyle name="Normal 2 10 18 31" xfId="26122"/>
    <cellStyle name="Normal 2 10 18 32" xfId="26658"/>
    <cellStyle name="Normal 2 10 18 33" xfId="27189"/>
    <cellStyle name="Normal 2 10 18 34" xfId="27701"/>
    <cellStyle name="Normal 2 10 18 35" xfId="28170"/>
    <cellStyle name="Normal 2 10 18 36" xfId="28557"/>
    <cellStyle name="Normal 2 10 18 37" xfId="29264"/>
    <cellStyle name="Normal 2 10 18 38" xfId="29114"/>
    <cellStyle name="Normal 2 10 18 39" xfId="31378"/>
    <cellStyle name="Normal 2 10 18 4" xfId="11523"/>
    <cellStyle name="Normal 2 10 18 40" xfId="31585"/>
    <cellStyle name="Normal 2 10 18 41" xfId="31406"/>
    <cellStyle name="Normal 2 10 18 5" xfId="12051"/>
    <cellStyle name="Normal 2 10 18 6" xfId="12582"/>
    <cellStyle name="Normal 2 10 18 7" xfId="13124"/>
    <cellStyle name="Normal 2 10 18 8" xfId="13664"/>
    <cellStyle name="Normal 2 10 18 9" xfId="14207"/>
    <cellStyle name="Normal 2 10 19" xfId="452"/>
    <cellStyle name="Normal 2 10 19 10" xfId="14561"/>
    <cellStyle name="Normal 2 10 19 11" xfId="15127"/>
    <cellStyle name="Normal 2 10 19 12" xfId="15644"/>
    <cellStyle name="Normal 2 10 19 13" xfId="16185"/>
    <cellStyle name="Normal 2 10 19 14" xfId="16725"/>
    <cellStyle name="Normal 2 10 19 15" xfId="17266"/>
    <cellStyle name="Normal 2 10 19 16" xfId="17807"/>
    <cellStyle name="Normal 2 10 19 17" xfId="18348"/>
    <cellStyle name="Normal 2 10 19 18" xfId="18885"/>
    <cellStyle name="Normal 2 10 19 19" xfId="19425"/>
    <cellStyle name="Normal 2 10 19 2" xfId="10261"/>
    <cellStyle name="Normal 2 10 19 20" xfId="19958"/>
    <cellStyle name="Normal 2 10 19 21" xfId="20476"/>
    <cellStyle name="Normal 2 10 19 22" xfId="20994"/>
    <cellStyle name="Normal 2 10 19 23" xfId="21380"/>
    <cellStyle name="Normal 2 10 19 24" xfId="22105"/>
    <cellStyle name="Normal 2 10 19 25" xfId="22019"/>
    <cellStyle name="Normal 2 10 19 26" xfId="23056"/>
    <cellStyle name="Normal 2 10 19 27" xfId="23593"/>
    <cellStyle name="Normal 2 10 19 28" xfId="24127"/>
    <cellStyle name="Normal 2 10 19 29" xfId="24658"/>
    <cellStyle name="Normal 2 10 19 3" xfId="10694"/>
    <cellStyle name="Normal 2 10 19 30" xfId="25159"/>
    <cellStyle name="Normal 2 10 19 31" xfId="25920"/>
    <cellStyle name="Normal 2 10 19 32" xfId="26302"/>
    <cellStyle name="Normal 2 10 19 33" xfId="26839"/>
    <cellStyle name="Normal 2 10 19 34" xfId="27364"/>
    <cellStyle name="Normal 2 10 19 35" xfId="27865"/>
    <cellStyle name="Normal 2 10 19 36" xfId="28314"/>
    <cellStyle name="Normal 2 10 19 37" xfId="29096"/>
    <cellStyle name="Normal 2 10 19 38" xfId="29816"/>
    <cellStyle name="Normal 2 10 19 39" xfId="31210"/>
    <cellStyle name="Normal 2 10 19 4" xfId="11338"/>
    <cellStyle name="Normal 2 10 19 40" xfId="31616"/>
    <cellStyle name="Normal 2 10 19 41" xfId="30912"/>
    <cellStyle name="Normal 2 10 19 5" xfId="11867"/>
    <cellStyle name="Normal 2 10 19 6" xfId="12395"/>
    <cellStyle name="Normal 2 10 19 7" xfId="12971"/>
    <cellStyle name="Normal 2 10 19 8" xfId="13480"/>
    <cellStyle name="Normal 2 10 19 9" xfId="14021"/>
    <cellStyle name="Normal 2 10 2" xfId="130"/>
    <cellStyle name="Normal 2 10 2 10" xfId="5327"/>
    <cellStyle name="Normal 2 10 2 11" xfId="4729"/>
    <cellStyle name="Normal 2 10 2 12" xfId="5461"/>
    <cellStyle name="Normal 2 10 2 13" xfId="5864"/>
    <cellStyle name="Normal 2 10 2 14" xfId="6106"/>
    <cellStyle name="Normal 2 10 2 15" xfId="6345"/>
    <cellStyle name="Normal 2 10 2 16" xfId="6583"/>
    <cellStyle name="Normal 2 10 2 17" xfId="6820"/>
    <cellStyle name="Normal 2 10 2 18" xfId="7059"/>
    <cellStyle name="Normal 2 10 2 19" xfId="7462"/>
    <cellStyle name="Normal 2 10 2 2" xfId="260"/>
    <cellStyle name="Normal 2 10 2 2 10" xfId="14203"/>
    <cellStyle name="Normal 2 10 2 2 11" xfId="15036"/>
    <cellStyle name="Normal 2 10 2 2 12" xfId="15284"/>
    <cellStyle name="Normal 2 10 2 2 13" xfId="15825"/>
    <cellStyle name="Normal 2 10 2 2 14" xfId="16365"/>
    <cellStyle name="Normal 2 10 2 2 15" xfId="16906"/>
    <cellStyle name="Normal 2 10 2 2 16" xfId="17447"/>
    <cellStyle name="Normal 2 10 2 2 17" xfId="17988"/>
    <cellStyle name="Normal 2 10 2 2 18" xfId="18527"/>
    <cellStyle name="Normal 2 10 2 2 19" xfId="19066"/>
    <cellStyle name="Normal 2 10 2 2 2" xfId="10072"/>
    <cellStyle name="Normal 2 10 2 2 2 2" xfId="38094"/>
    <cellStyle name="Normal 2 10 2 2 20" xfId="19604"/>
    <cellStyle name="Normal 2 10 2 2 21" xfId="20136"/>
    <cellStyle name="Normal 2 10 2 2 22" xfId="20919"/>
    <cellStyle name="Normal 2 10 2 2 23" xfId="21128"/>
    <cellStyle name="Normal 2 10 2 2 24" xfId="21919"/>
    <cellStyle name="Normal 2 10 2 2 25" xfId="22120"/>
    <cellStyle name="Normal 2 10 2 2 26" xfId="23123"/>
    <cellStyle name="Normal 2 10 2 2 27" xfId="23660"/>
    <cellStyle name="Normal 2 10 2 2 28" xfId="24192"/>
    <cellStyle name="Normal 2 10 2 2 29" xfId="24717"/>
    <cellStyle name="Normal 2 10 2 2 3" xfId="10255"/>
    <cellStyle name="Normal 2 10 2 2 3 2" xfId="37792"/>
    <cellStyle name="Normal 2 10 2 2 30" xfId="25213"/>
    <cellStyle name="Normal 2 10 2 2 31" xfId="25206"/>
    <cellStyle name="Normal 2 10 2 2 32" xfId="26369"/>
    <cellStyle name="Normal 2 10 2 2 33" xfId="26905"/>
    <cellStyle name="Normal 2 10 2 2 34" xfId="27531"/>
    <cellStyle name="Normal 2 10 2 2 35" xfId="27919"/>
    <cellStyle name="Normal 2 10 2 2 36" xfId="28355"/>
    <cellStyle name="Normal 2 10 2 2 37" xfId="28930"/>
    <cellStyle name="Normal 2 10 2 2 38" xfId="29205"/>
    <cellStyle name="Normal 2 10 2 2 39" xfId="31036"/>
    <cellStyle name="Normal 2 10 2 2 4" xfId="10994"/>
    <cellStyle name="Normal 2 10 2 2 40" xfId="32758"/>
    <cellStyle name="Normal 2 10 2 2 41" xfId="31565"/>
    <cellStyle name="Normal 2 10 2 2 5" xfId="11519"/>
    <cellStyle name="Normal 2 10 2 2 6" xfId="12047"/>
    <cellStyle name="Normal 2 10 2 2 7" xfId="12826"/>
    <cellStyle name="Normal 2 10 2 2 8" xfId="13120"/>
    <cellStyle name="Normal 2 10 2 2 9" xfId="13660"/>
    <cellStyle name="Normal 2 10 2 20" xfId="6885"/>
    <cellStyle name="Normal 2 10 2 21" xfId="7923"/>
    <cellStyle name="Normal 2 10 2 22" xfId="7213"/>
    <cellStyle name="Normal 2 10 2 23" xfId="6849"/>
    <cellStyle name="Normal 2 10 2 24" xfId="8456"/>
    <cellStyle name="Normal 2 10 2 25" xfId="8677"/>
    <cellStyle name="Normal 2 10 2 26" xfId="8887"/>
    <cellStyle name="Normal 2 10 2 27" xfId="9088"/>
    <cellStyle name="Normal 2 10 2 28" xfId="9287"/>
    <cellStyle name="Normal 2 10 2 29" xfId="9572"/>
    <cellStyle name="Normal 2 10 2 3" xfId="1336"/>
    <cellStyle name="Normal 2 10 2 3 2" xfId="29726"/>
    <cellStyle name="Normal 2 10 2 3 2 2" xfId="38171"/>
    <cellStyle name="Normal 2 10 2 3 3" xfId="30447"/>
    <cellStyle name="Normal 2 10 2 3 3 2" xfId="37793"/>
    <cellStyle name="Normal 2 10 2 3 4" xfId="31925"/>
    <cellStyle name="Normal 2 10 2 3 5" xfId="32793"/>
    <cellStyle name="Normal 2 10 2 3 6" xfId="33498"/>
    <cellStyle name="Normal 2 10 2 30" xfId="9138"/>
    <cellStyle name="Normal 2 10 2 31" xfId="9962"/>
    <cellStyle name="Normal 2 10 2 32" xfId="10163"/>
    <cellStyle name="Normal 2 10 2 33" xfId="11367"/>
    <cellStyle name="Normal 2 10 2 34" xfId="11896"/>
    <cellStyle name="Normal 2 10 2 35" xfId="12424"/>
    <cellStyle name="Normal 2 10 2 36" xfId="12965"/>
    <cellStyle name="Normal 2 10 2 37" xfId="13509"/>
    <cellStyle name="Normal 2 10 2 38" xfId="14050"/>
    <cellStyle name="Normal 2 10 2 39" xfId="14590"/>
    <cellStyle name="Normal 2 10 2 4" xfId="2103"/>
    <cellStyle name="Normal 2 10 2 4 2" xfId="4192"/>
    <cellStyle name="Normal 2 10 2 4 2 2" xfId="30091"/>
    <cellStyle name="Normal 2 10 2 4 3" xfId="30707"/>
    <cellStyle name="Normal 2 10 2 4 4" xfId="32554"/>
    <cellStyle name="Normal 2 10 2 4 5" xfId="33309"/>
    <cellStyle name="Normal 2 10 2 4 6" xfId="33783"/>
    <cellStyle name="Normal 2 10 2 4 7" xfId="34211"/>
    <cellStyle name="Normal 2 10 2 4 8" xfId="37693"/>
    <cellStyle name="Normal 2 10 2 40" xfId="14974"/>
    <cellStyle name="Normal 2 10 2 41" xfId="15673"/>
    <cellStyle name="Normal 2 10 2 42" xfId="16214"/>
    <cellStyle name="Normal 2 10 2 43" xfId="16754"/>
    <cellStyle name="Normal 2 10 2 44" xfId="17295"/>
    <cellStyle name="Normal 2 10 2 45" xfId="17836"/>
    <cellStyle name="Normal 2 10 2 46" xfId="18377"/>
    <cellStyle name="Normal 2 10 2 47" xfId="18914"/>
    <cellStyle name="Normal 2 10 2 48" xfId="19454"/>
    <cellStyle name="Normal 2 10 2 49" xfId="19987"/>
    <cellStyle name="Normal 2 10 2 5" xfId="2277"/>
    <cellStyle name="Normal 2 10 2 5 2" xfId="3609"/>
    <cellStyle name="Normal 2 10 2 5 2 2" xfId="30167"/>
    <cellStyle name="Normal 2 10 2 5 2 3" xfId="38203"/>
    <cellStyle name="Normal 2 10 2 5 3" xfId="30763"/>
    <cellStyle name="Normal 2 10 2 5 4" xfId="32702"/>
    <cellStyle name="Normal 2 10 2 5 5" xfId="33423"/>
    <cellStyle name="Normal 2 10 2 5 6" xfId="33840"/>
    <cellStyle name="Normal 2 10 2 5 7" xfId="37791"/>
    <cellStyle name="Normal 2 10 2 50" xfId="20505"/>
    <cellStyle name="Normal 2 10 2 51" xfId="20866"/>
    <cellStyle name="Normal 2 10 2 52" xfId="21402"/>
    <cellStyle name="Normal 2 10 2 53" xfId="21794"/>
    <cellStyle name="Normal 2 10 2 54" xfId="21715"/>
    <cellStyle name="Normal 2 10 2 55" xfId="23370"/>
    <cellStyle name="Normal 2 10 2 56" xfId="23904"/>
    <cellStyle name="Normal 2 10 2 57" xfId="24439"/>
    <cellStyle name="Normal 2 10 2 58" xfId="24951"/>
    <cellStyle name="Normal 2 10 2 59" xfId="25427"/>
    <cellStyle name="Normal 2 10 2 6" xfId="2865"/>
    <cellStyle name="Normal 2 10 2 6 2" xfId="3963"/>
    <cellStyle name="Normal 2 10 2 6 3" xfId="38022"/>
    <cellStyle name="Normal 2 10 2 60" xfId="25478"/>
    <cellStyle name="Normal 2 10 2 61" xfId="26616"/>
    <cellStyle name="Normal 2 10 2 62" xfId="27149"/>
    <cellStyle name="Normal 2 10 2 63" xfId="27646"/>
    <cellStyle name="Normal 2 10 2 64" xfId="28138"/>
    <cellStyle name="Normal 2 10 2 65" xfId="28532"/>
    <cellStyle name="Normal 2 10 2 66" xfId="28810"/>
    <cellStyle name="Normal 2 10 2 67" xfId="29147"/>
    <cellStyle name="Normal 2 10 2 68" xfId="30916"/>
    <cellStyle name="Normal 2 10 2 69" xfId="31161"/>
    <cellStyle name="Normal 2 10 2 7" xfId="4067"/>
    <cellStyle name="Normal 2 10 2 70" xfId="31144"/>
    <cellStyle name="Normal 2 10 2 71" xfId="30217"/>
    <cellStyle name="Normal 2 10 2 72" xfId="34047"/>
    <cellStyle name="Normal 2 10 2 73" xfId="34548"/>
    <cellStyle name="Normal 2 10 2 74" xfId="34775"/>
    <cellStyle name="Normal 2 10 2 75" xfId="35002"/>
    <cellStyle name="Normal 2 10 2 76" xfId="35229"/>
    <cellStyle name="Normal 2 10 2 77" xfId="35456"/>
    <cellStyle name="Normal 2 10 2 78" xfId="35683"/>
    <cellStyle name="Normal 2 10 2 79" xfId="35910"/>
    <cellStyle name="Normal 2 10 2 8" xfId="4668"/>
    <cellStyle name="Normal 2 10 2 80" xfId="36137"/>
    <cellStyle name="Normal 2 10 2 81" xfId="36364"/>
    <cellStyle name="Normal 2 10 2 82" xfId="36590"/>
    <cellStyle name="Normal 2 10 2 83" xfId="36814"/>
    <cellStyle name="Normal 2 10 2 84" xfId="37018"/>
    <cellStyle name="Normal 2 10 2 85" xfId="37228"/>
    <cellStyle name="Normal 2 10 2 86" xfId="37575"/>
    <cellStyle name="Normal 2 10 2 9" xfId="4907"/>
    <cellStyle name="Normal 2 10 20" xfId="773"/>
    <cellStyle name="Normal 2 10 20 10" xfId="14858"/>
    <cellStyle name="Normal 2 10 20 11" xfId="15400"/>
    <cellStyle name="Normal 2 10 20 12" xfId="15941"/>
    <cellStyle name="Normal 2 10 20 13" xfId="16481"/>
    <cellStyle name="Normal 2 10 20 14" xfId="17022"/>
    <cellStyle name="Normal 2 10 20 15" xfId="17563"/>
    <cellStyle name="Normal 2 10 20 16" xfId="18104"/>
    <cellStyle name="Normal 2 10 20 17" xfId="18642"/>
    <cellStyle name="Normal 2 10 20 18" xfId="19182"/>
    <cellStyle name="Normal 2 10 20 19" xfId="19720"/>
    <cellStyle name="Normal 2 10 20 2" xfId="10573"/>
    <cellStyle name="Normal 2 10 20 20" xfId="20248"/>
    <cellStyle name="Normal 2 10 20 21" xfId="20759"/>
    <cellStyle name="Normal 2 10 20 22" xfId="21226"/>
    <cellStyle name="Normal 2 10 20 23" xfId="21568"/>
    <cellStyle name="Normal 2 10 20 24" xfId="22418"/>
    <cellStyle name="Normal 2 10 20 25" xfId="22981"/>
    <cellStyle name="Normal 2 10 20 26" xfId="23520"/>
    <cellStyle name="Normal 2 10 20 27" xfId="24054"/>
    <cellStyle name="Normal 2 10 20 28" xfId="24586"/>
    <cellStyle name="Normal 2 10 20 29" xfId="25090"/>
    <cellStyle name="Normal 2 10 20 3" xfId="11108"/>
    <cellStyle name="Normal 2 10 20 30" xfId="25546"/>
    <cellStyle name="Normal 2 10 20 31" xfId="26230"/>
    <cellStyle name="Normal 2 10 20 32" xfId="26765"/>
    <cellStyle name="Normal 2 10 20 33" xfId="27296"/>
    <cellStyle name="Normal 2 10 20 34" xfId="27801"/>
    <cellStyle name="Normal 2 10 20 35" xfId="28259"/>
    <cellStyle name="Normal 2 10 20 36" xfId="28612"/>
    <cellStyle name="Normal 2 10 20 37" xfId="29352"/>
    <cellStyle name="Normal 2 10 20 38" xfId="30250"/>
    <cellStyle name="Normal 2 10 20 39" xfId="31479"/>
    <cellStyle name="Normal 2 10 20 4" xfId="11633"/>
    <cellStyle name="Normal 2 10 20 40" xfId="32689"/>
    <cellStyle name="Normal 2 10 20 41" xfId="32483"/>
    <cellStyle name="Normal 2 10 20 5" xfId="12162"/>
    <cellStyle name="Normal 2 10 20 6" xfId="12694"/>
    <cellStyle name="Normal 2 10 20 7" xfId="13236"/>
    <cellStyle name="Normal 2 10 20 8" xfId="13776"/>
    <cellStyle name="Normal 2 10 20 9" xfId="14319"/>
    <cellStyle name="Normal 2 10 21" xfId="758"/>
    <cellStyle name="Normal 2 10 21 10" xfId="14843"/>
    <cellStyle name="Normal 2 10 21 11" xfId="15385"/>
    <cellStyle name="Normal 2 10 21 12" xfId="15926"/>
    <cellStyle name="Normal 2 10 21 13" xfId="16466"/>
    <cellStyle name="Normal 2 10 21 14" xfId="17007"/>
    <cellStyle name="Normal 2 10 21 15" xfId="17548"/>
    <cellStyle name="Normal 2 10 21 16" xfId="18089"/>
    <cellStyle name="Normal 2 10 21 17" xfId="18627"/>
    <cellStyle name="Normal 2 10 21 18" xfId="19167"/>
    <cellStyle name="Normal 2 10 21 19" xfId="19705"/>
    <cellStyle name="Normal 2 10 21 2" xfId="10558"/>
    <cellStyle name="Normal 2 10 21 20" xfId="20233"/>
    <cellStyle name="Normal 2 10 21 21" xfId="20744"/>
    <cellStyle name="Normal 2 10 21 22" xfId="21212"/>
    <cellStyle name="Normal 2 10 21 23" xfId="21560"/>
    <cellStyle name="Normal 2 10 21 24" xfId="22403"/>
    <cellStyle name="Normal 2 10 21 25" xfId="22966"/>
    <cellStyle name="Normal 2 10 21 26" xfId="23505"/>
    <cellStyle name="Normal 2 10 21 27" xfId="24039"/>
    <cellStyle name="Normal 2 10 21 28" xfId="24571"/>
    <cellStyle name="Normal 2 10 21 29" xfId="25077"/>
    <cellStyle name="Normal 2 10 21 3" xfId="11094"/>
    <cellStyle name="Normal 2 10 21 30" xfId="25536"/>
    <cellStyle name="Normal 2 10 21 31" xfId="26215"/>
    <cellStyle name="Normal 2 10 21 32" xfId="26750"/>
    <cellStyle name="Normal 2 10 21 33" xfId="27281"/>
    <cellStyle name="Normal 2 10 21 34" xfId="27786"/>
    <cellStyle name="Normal 2 10 21 35" xfId="28247"/>
    <cellStyle name="Normal 2 10 21 36" xfId="28604"/>
    <cellStyle name="Normal 2 10 21 37" xfId="29339"/>
    <cellStyle name="Normal 2 10 21 38" xfId="30242"/>
    <cellStyle name="Normal 2 10 21 39" xfId="31467"/>
    <cellStyle name="Normal 2 10 21 4" xfId="11618"/>
    <cellStyle name="Normal 2 10 21 40" xfId="32085"/>
    <cellStyle name="Normal 2 10 21 41" xfId="33293"/>
    <cellStyle name="Normal 2 10 21 5" xfId="12147"/>
    <cellStyle name="Normal 2 10 21 6" xfId="12679"/>
    <cellStyle name="Normal 2 10 21 7" xfId="13221"/>
    <cellStyle name="Normal 2 10 21 8" xfId="13761"/>
    <cellStyle name="Normal 2 10 21 9" xfId="14304"/>
    <cellStyle name="Normal 2 10 22" xfId="827"/>
    <cellStyle name="Normal 2 10 22 10" xfId="14912"/>
    <cellStyle name="Normal 2 10 22 11" xfId="15453"/>
    <cellStyle name="Normal 2 10 22 12" xfId="15994"/>
    <cellStyle name="Normal 2 10 22 13" xfId="16534"/>
    <cellStyle name="Normal 2 10 22 14" xfId="17075"/>
    <cellStyle name="Normal 2 10 22 15" xfId="17616"/>
    <cellStyle name="Normal 2 10 22 16" xfId="18157"/>
    <cellStyle name="Normal 2 10 22 17" xfId="18695"/>
    <cellStyle name="Normal 2 10 22 18" xfId="19235"/>
    <cellStyle name="Normal 2 10 22 19" xfId="19772"/>
    <cellStyle name="Normal 2 10 22 2" xfId="10627"/>
    <cellStyle name="Normal 2 10 22 20" xfId="20301"/>
    <cellStyle name="Normal 2 10 22 21" xfId="20809"/>
    <cellStyle name="Normal 2 10 22 22" xfId="21264"/>
    <cellStyle name="Normal 2 10 22 23" xfId="21594"/>
    <cellStyle name="Normal 2 10 22 24" xfId="22469"/>
    <cellStyle name="Normal 2 10 22 25" xfId="23034"/>
    <cellStyle name="Normal 2 10 22 26" xfId="23571"/>
    <cellStyle name="Normal 2 10 22 27" xfId="24105"/>
    <cellStyle name="Normal 2 10 22 28" xfId="24638"/>
    <cellStyle name="Normal 2 10 22 29" xfId="25138"/>
    <cellStyle name="Normal 2 10 22 3" xfId="11160"/>
    <cellStyle name="Normal 2 10 22 30" xfId="25581"/>
    <cellStyle name="Normal 2 10 22 31" xfId="26282"/>
    <cellStyle name="Normal 2 10 22 32" xfId="26818"/>
    <cellStyle name="Normal 2 10 22 33" xfId="27344"/>
    <cellStyle name="Normal 2 10 22 34" xfId="27847"/>
    <cellStyle name="Normal 2 10 22 35" xfId="28300"/>
    <cellStyle name="Normal 2 10 22 36" xfId="28638"/>
    <cellStyle name="Normal 2 10 22 37" xfId="29395"/>
    <cellStyle name="Normal 2 10 22 38" xfId="30276"/>
    <cellStyle name="Normal 2 10 22 39" xfId="31523"/>
    <cellStyle name="Normal 2 10 22 4" xfId="11687"/>
    <cellStyle name="Normal 2 10 22 40" xfId="32070"/>
    <cellStyle name="Normal 2 10 22 41" xfId="33282"/>
    <cellStyle name="Normal 2 10 22 5" xfId="12216"/>
    <cellStyle name="Normal 2 10 22 6" xfId="12748"/>
    <cellStyle name="Normal 2 10 22 7" xfId="13289"/>
    <cellStyle name="Normal 2 10 22 8" xfId="13830"/>
    <cellStyle name="Normal 2 10 22 9" xfId="14373"/>
    <cellStyle name="Normal 2 10 23" xfId="1259"/>
    <cellStyle name="Normal 2 10 23 2" xfId="3205"/>
    <cellStyle name="Normal 2 10 23 2 2" xfId="29670"/>
    <cellStyle name="Normal 2 10 23 3" xfId="30396"/>
    <cellStyle name="Normal 2 10 23 4" xfId="31856"/>
    <cellStyle name="Normal 2 10 23 5" xfId="32437"/>
    <cellStyle name="Normal 2 10 23 6" xfId="33226"/>
    <cellStyle name="Normal 2 10 24" xfId="1299"/>
    <cellStyle name="Normal 2 10 24 2" xfId="4000"/>
    <cellStyle name="Normal 2 10 24 2 2" xfId="29697"/>
    <cellStyle name="Normal 2 10 24 3" xfId="30418"/>
    <cellStyle name="Normal 2 10 24 4" xfId="31893"/>
    <cellStyle name="Normal 2 10 24 5" xfId="32619"/>
    <cellStyle name="Normal 2 10 24 6" xfId="33362"/>
    <cellStyle name="Normal 2 10 25" xfId="1298"/>
    <cellStyle name="Normal 2 10 25 2" xfId="4204"/>
    <cellStyle name="Normal 2 10 25 2 2" xfId="29696"/>
    <cellStyle name="Normal 2 10 25 3" xfId="30417"/>
    <cellStyle name="Normal 2 10 25 4" xfId="31892"/>
    <cellStyle name="Normal 2 10 25 5" xfId="32618"/>
    <cellStyle name="Normal 2 10 25 6" xfId="33361"/>
    <cellStyle name="Normal 2 10 26" xfId="2102"/>
    <cellStyle name="Normal 2 10 26 2" xfId="4516"/>
    <cellStyle name="Normal 2 10 26 2 2" xfId="30090"/>
    <cellStyle name="Normal 2 10 26 3" xfId="30706"/>
    <cellStyle name="Normal 2 10 26 4" xfId="32553"/>
    <cellStyle name="Normal 2 10 26 5" xfId="33308"/>
    <cellStyle name="Normal 2 10 26 6" xfId="33782"/>
    <cellStyle name="Normal 2 10 27" xfId="2276"/>
    <cellStyle name="Normal 2 10 27 2" xfId="4751"/>
    <cellStyle name="Normal 2 10 27 2 2" xfId="30166"/>
    <cellStyle name="Normal 2 10 27 3" xfId="30762"/>
    <cellStyle name="Normal 2 10 27 4" xfId="32701"/>
    <cellStyle name="Normal 2 10 27 5" xfId="33422"/>
    <cellStyle name="Normal 2 10 27 6" xfId="33839"/>
    <cellStyle name="Normal 2 10 28" xfId="2469"/>
    <cellStyle name="Normal 2 10 28 2" xfId="4994"/>
    <cellStyle name="Normal 2 10 29" xfId="5231"/>
    <cellStyle name="Normal 2 10 3" xfId="197"/>
    <cellStyle name="Normal 2 10 3 10" xfId="14139"/>
    <cellStyle name="Normal 2 10 3 11" xfId="14678"/>
    <cellStyle name="Normal 2 10 3 12" xfId="14973"/>
    <cellStyle name="Normal 2 10 3 13" xfId="15761"/>
    <cellStyle name="Normal 2 10 3 14" xfId="16301"/>
    <cellStyle name="Normal 2 10 3 15" xfId="16842"/>
    <cellStyle name="Normal 2 10 3 16" xfId="17383"/>
    <cellStyle name="Normal 2 10 3 17" xfId="17924"/>
    <cellStyle name="Normal 2 10 3 18" xfId="18464"/>
    <cellStyle name="Normal 2 10 3 19" xfId="19002"/>
    <cellStyle name="Normal 2 10 3 2" xfId="281"/>
    <cellStyle name="Normal 2 10 3 2 10" xfId="14226"/>
    <cellStyle name="Normal 2 10 3 2 11" xfId="14865"/>
    <cellStyle name="Normal 2 10 3 2 12" xfId="15307"/>
    <cellStyle name="Normal 2 10 3 2 13" xfId="15848"/>
    <cellStyle name="Normal 2 10 3 2 14" xfId="16388"/>
    <cellStyle name="Normal 2 10 3 2 15" xfId="16929"/>
    <cellStyle name="Normal 2 10 3 2 16" xfId="17470"/>
    <cellStyle name="Normal 2 10 3 2 17" xfId="18011"/>
    <cellStyle name="Normal 2 10 3 2 18" xfId="18550"/>
    <cellStyle name="Normal 2 10 3 2 19" xfId="19089"/>
    <cellStyle name="Normal 2 10 3 2 2" xfId="10093"/>
    <cellStyle name="Normal 2 10 3 2 2 2" xfId="38115"/>
    <cellStyle name="Normal 2 10 3 2 20" xfId="19627"/>
    <cellStyle name="Normal 2 10 3 2 21" xfId="20158"/>
    <cellStyle name="Normal 2 10 3 2 22" xfId="20765"/>
    <cellStyle name="Normal 2 10 3 2 23" xfId="21146"/>
    <cellStyle name="Normal 2 10 3 2 24" xfId="21940"/>
    <cellStyle name="Normal 2 10 3 2 25" xfId="22465"/>
    <cellStyle name="Normal 2 10 3 2 26" xfId="23170"/>
    <cellStyle name="Normal 2 10 3 2 27" xfId="23706"/>
    <cellStyle name="Normal 2 10 3 2 28" xfId="24239"/>
    <cellStyle name="Normal 2 10 3 2 29" xfId="24761"/>
    <cellStyle name="Normal 2 10 3 2 3" xfId="10286"/>
    <cellStyle name="Normal 2 10 3 2 3 2" xfId="37795"/>
    <cellStyle name="Normal 2 10 3 2 30" xfId="25254"/>
    <cellStyle name="Normal 2 10 3 2 31" xfId="25182"/>
    <cellStyle name="Normal 2 10 3 2 32" xfId="26416"/>
    <cellStyle name="Normal 2 10 3 2 33" xfId="26952"/>
    <cellStyle name="Normal 2 10 3 2 34" xfId="27420"/>
    <cellStyle name="Normal 2 10 3 2 35" xfId="27958"/>
    <cellStyle name="Normal 2 10 3 2 36" xfId="28385"/>
    <cellStyle name="Normal 2 10 3 2 37" xfId="28951"/>
    <cellStyle name="Normal 2 10 3 2 38" xfId="30002"/>
    <cellStyle name="Normal 2 10 3 2 39" xfId="31057"/>
    <cellStyle name="Normal 2 10 3 2 4" xfId="11017"/>
    <cellStyle name="Normal 2 10 3 2 40" xfId="31188"/>
    <cellStyle name="Normal 2 10 3 2 41" xfId="31681"/>
    <cellStyle name="Normal 2 10 3 2 5" xfId="11542"/>
    <cellStyle name="Normal 2 10 3 2 6" xfId="12069"/>
    <cellStyle name="Normal 2 10 3 2 7" xfId="12583"/>
    <cellStyle name="Normal 2 10 3 2 8" xfId="13143"/>
    <cellStyle name="Normal 2 10 3 2 9" xfId="13683"/>
    <cellStyle name="Normal 2 10 3 20" xfId="19541"/>
    <cellStyle name="Normal 2 10 3 21" xfId="20074"/>
    <cellStyle name="Normal 2 10 3 22" xfId="20592"/>
    <cellStyle name="Normal 2 10 3 23" xfId="20865"/>
    <cellStyle name="Normal 2 10 3 24" xfId="21479"/>
    <cellStyle name="Normal 2 10 3 25" xfId="21856"/>
    <cellStyle name="Normal 2 10 3 26" xfId="21714"/>
    <cellStyle name="Normal 2 10 3 27" xfId="23110"/>
    <cellStyle name="Normal 2 10 3 28" xfId="23647"/>
    <cellStyle name="Normal 2 10 3 29" xfId="24179"/>
    <cellStyle name="Normal 2 10 3 3" xfId="1357"/>
    <cellStyle name="Normal 2 10 3 3 2" xfId="29747"/>
    <cellStyle name="Normal 2 10 3 3 2 2" xfId="38192"/>
    <cellStyle name="Normal 2 10 3 3 3" xfId="30468"/>
    <cellStyle name="Normal 2 10 3 3 3 2" xfId="37796"/>
    <cellStyle name="Normal 2 10 3 3 4" xfId="31946"/>
    <cellStyle name="Normal 2 10 3 3 5" xfId="32814"/>
    <cellStyle name="Normal 2 10 3 3 6" xfId="33519"/>
    <cellStyle name="Normal 2 10 3 30" xfId="24706"/>
    <cellStyle name="Normal 2 10 3 31" xfId="25202"/>
    <cellStyle name="Normal 2 10 3 32" xfId="25635"/>
    <cellStyle name="Normal 2 10 3 33" xfId="26356"/>
    <cellStyle name="Normal 2 10 3 34" xfId="26892"/>
    <cellStyle name="Normal 2 10 3 35" xfId="26881"/>
    <cellStyle name="Normal 2 10 3 36" xfId="27909"/>
    <cellStyle name="Normal 2 10 3 37" xfId="28347"/>
    <cellStyle name="Normal 2 10 3 38" xfId="28867"/>
    <cellStyle name="Normal 2 10 3 39" xfId="29073"/>
    <cellStyle name="Normal 2 10 3 4" xfId="2104"/>
    <cellStyle name="Normal 2 10 3 4 2" xfId="10161"/>
    <cellStyle name="Normal 2 10 3 4 2 2" xfId="30092"/>
    <cellStyle name="Normal 2 10 3 4 3" xfId="30708"/>
    <cellStyle name="Normal 2 10 3 4 4" xfId="32555"/>
    <cellStyle name="Normal 2 10 3 4 5" xfId="33310"/>
    <cellStyle name="Normal 2 10 3 4 6" xfId="33784"/>
    <cellStyle name="Normal 2 10 3 4 7" xfId="34228"/>
    <cellStyle name="Normal 2 10 3 4 8" xfId="37709"/>
    <cellStyle name="Normal 2 10 3 40" xfId="30973"/>
    <cellStyle name="Normal 2 10 3 41" xfId="31228"/>
    <cellStyle name="Normal 2 10 3 42" xfId="32232"/>
    <cellStyle name="Normal 2 10 3 43" xfId="30141"/>
    <cellStyle name="Normal 2 10 3 44" xfId="34048"/>
    <cellStyle name="Normal 2 10 3 45" xfId="34549"/>
    <cellStyle name="Normal 2 10 3 46" xfId="34776"/>
    <cellStyle name="Normal 2 10 3 47" xfId="35003"/>
    <cellStyle name="Normal 2 10 3 48" xfId="35230"/>
    <cellStyle name="Normal 2 10 3 49" xfId="35457"/>
    <cellStyle name="Normal 2 10 3 5" xfId="2278"/>
    <cellStyle name="Normal 2 10 3 5 2" xfId="11455"/>
    <cellStyle name="Normal 2 10 3 5 2 2" xfId="30168"/>
    <cellStyle name="Normal 2 10 3 5 2 3" xfId="38204"/>
    <cellStyle name="Normal 2 10 3 5 3" xfId="30764"/>
    <cellStyle name="Normal 2 10 3 5 4" xfId="32703"/>
    <cellStyle name="Normal 2 10 3 5 5" xfId="33424"/>
    <cellStyle name="Normal 2 10 3 5 6" xfId="33841"/>
    <cellStyle name="Normal 2 10 3 5 7" xfId="37794"/>
    <cellStyle name="Normal 2 10 3 50" xfId="35684"/>
    <cellStyle name="Normal 2 10 3 51" xfId="35911"/>
    <cellStyle name="Normal 2 10 3 52" xfId="36138"/>
    <cellStyle name="Normal 2 10 3 53" xfId="36365"/>
    <cellStyle name="Normal 2 10 3 54" xfId="36591"/>
    <cellStyle name="Normal 2 10 3 55" xfId="36815"/>
    <cellStyle name="Normal 2 10 3 56" xfId="37019"/>
    <cellStyle name="Normal 2 10 3 57" xfId="37229"/>
    <cellStyle name="Normal 2 10 3 58" xfId="37576"/>
    <cellStyle name="Normal 2 10 3 6" xfId="11984"/>
    <cellStyle name="Normal 2 10 3 7" xfId="12513"/>
    <cellStyle name="Normal 2 10 3 8" xfId="13053"/>
    <cellStyle name="Normal 2 10 3 9" xfId="13596"/>
    <cellStyle name="Normal 2 10 30" xfId="5489"/>
    <cellStyle name="Normal 2 10 31" xfId="5710"/>
    <cellStyle name="Normal 2 10 32" xfId="5951"/>
    <cellStyle name="Normal 2 10 33" xfId="6192"/>
    <cellStyle name="Normal 2 10 34" xfId="6428"/>
    <cellStyle name="Normal 2 10 35" xfId="6669"/>
    <cellStyle name="Normal 2 10 36" xfId="6908"/>
    <cellStyle name="Normal 2 10 37" xfId="7141"/>
    <cellStyle name="Normal 2 10 38" xfId="7371"/>
    <cellStyle name="Normal 2 10 39" xfId="7619"/>
    <cellStyle name="Normal 2 10 4" xfId="218"/>
    <cellStyle name="Normal 2 10 4 10" xfId="13620"/>
    <cellStyle name="Normal 2 10 4 11" xfId="14163"/>
    <cellStyle name="Normal 2 10 4 12" xfId="14520"/>
    <cellStyle name="Normal 2 10 4 13" xfId="15244"/>
    <cellStyle name="Normal 2 10 4 14" xfId="15785"/>
    <cellStyle name="Normal 2 10 4 15" xfId="16325"/>
    <cellStyle name="Normal 2 10 4 16" xfId="16866"/>
    <cellStyle name="Normal 2 10 4 17" xfId="17407"/>
    <cellStyle name="Normal 2 10 4 18" xfId="17948"/>
    <cellStyle name="Normal 2 10 4 19" xfId="18488"/>
    <cellStyle name="Normal 2 10 4 2" xfId="302"/>
    <cellStyle name="Normal 2 10 4 2 10" xfId="14563"/>
    <cellStyle name="Normal 2 10 4 2 11" xfId="15076"/>
    <cellStyle name="Normal 2 10 4 2 12" xfId="15646"/>
    <cellStyle name="Normal 2 10 4 2 13" xfId="16187"/>
    <cellStyle name="Normal 2 10 4 2 14" xfId="16727"/>
    <cellStyle name="Normal 2 10 4 2 15" xfId="17268"/>
    <cellStyle name="Normal 2 10 4 2 16" xfId="17809"/>
    <cellStyle name="Normal 2 10 4 2 17" xfId="18350"/>
    <cellStyle name="Normal 2 10 4 2 18" xfId="18887"/>
    <cellStyle name="Normal 2 10 4 2 19" xfId="19427"/>
    <cellStyle name="Normal 2 10 4 2 2" xfId="10114"/>
    <cellStyle name="Normal 2 10 4 2 2 2" xfId="38136"/>
    <cellStyle name="Normal 2 10 4 2 20" xfId="19960"/>
    <cellStyle name="Normal 2 10 4 2 21" xfId="20478"/>
    <cellStyle name="Normal 2 10 4 2 22" xfId="20951"/>
    <cellStyle name="Normal 2 10 4 2 23" xfId="21381"/>
    <cellStyle name="Normal 2 10 4 2 24" xfId="21961"/>
    <cellStyle name="Normal 2 10 4 2 25" xfId="22236"/>
    <cellStyle name="Normal 2 10 4 2 26" xfId="22577"/>
    <cellStyle name="Normal 2 10 4 2 27" xfId="22982"/>
    <cellStyle name="Normal 2 10 4 2 28" xfId="23521"/>
    <cellStyle name="Normal 2 10 4 2 29" xfId="24055"/>
    <cellStyle name="Normal 2 10 4 2 3" xfId="10622"/>
    <cellStyle name="Normal 2 10 4 2 3 2" xfId="37798"/>
    <cellStyle name="Normal 2 10 4 2 30" xfId="24587"/>
    <cellStyle name="Normal 2 10 4 2 31" xfId="25706"/>
    <cellStyle name="Normal 2 10 4 2 32" xfId="26010"/>
    <cellStyle name="Normal 2 10 4 2 33" xfId="26231"/>
    <cellStyle name="Normal 2 10 4 2 34" xfId="27190"/>
    <cellStyle name="Normal 2 10 4 2 35" xfId="27139"/>
    <cellStyle name="Normal 2 10 4 2 36" xfId="27802"/>
    <cellStyle name="Normal 2 10 4 2 37" xfId="28972"/>
    <cellStyle name="Normal 2 10 4 2 38" xfId="29608"/>
    <cellStyle name="Normal 2 10 4 2 39" xfId="31078"/>
    <cellStyle name="Normal 2 10 4 2 4" xfId="11340"/>
    <cellStyle name="Normal 2 10 4 2 40" xfId="32324"/>
    <cellStyle name="Normal 2 10 4 2 41" xfId="33153"/>
    <cellStyle name="Normal 2 10 4 2 5" xfId="11869"/>
    <cellStyle name="Normal 2 10 4 2 6" xfId="12397"/>
    <cellStyle name="Normal 2 10 4 2 7" xfId="13056"/>
    <cellStyle name="Normal 2 10 4 2 8" xfId="13482"/>
    <cellStyle name="Normal 2 10 4 2 9" xfId="14023"/>
    <cellStyle name="Normal 2 10 4 20" xfId="19026"/>
    <cellStyle name="Normal 2 10 4 21" xfId="19565"/>
    <cellStyle name="Normal 2 10 4 22" xfId="20097"/>
    <cellStyle name="Normal 2 10 4 23" xfId="20439"/>
    <cellStyle name="Normal 2 10 4 24" xfId="21097"/>
    <cellStyle name="Normal 2 10 4 25" xfId="21877"/>
    <cellStyle name="Normal 2 10 4 26" xfId="22005"/>
    <cellStyle name="Normal 2 10 4 27" xfId="22935"/>
    <cellStyle name="Normal 2 10 4 28" xfId="23475"/>
    <cellStyle name="Normal 2 10 4 29" xfId="24008"/>
    <cellStyle name="Normal 2 10 4 3" xfId="2105"/>
    <cellStyle name="Normal 2 10 4 3 2" xfId="10030"/>
    <cellStyle name="Normal 2 10 4 3 2 2" xfId="30093"/>
    <cellStyle name="Normal 2 10 4 3 3" xfId="30709"/>
    <cellStyle name="Normal 2 10 4 3 4" xfId="32556"/>
    <cellStyle name="Normal 2 10 4 3 5" xfId="33311"/>
    <cellStyle name="Normal 2 10 4 3 6" xfId="33785"/>
    <cellStyle name="Normal 2 10 4 3 7" xfId="34245"/>
    <cellStyle name="Normal 2 10 4 3 8" xfId="37725"/>
    <cellStyle name="Normal 2 10 4 30" xfId="24542"/>
    <cellStyle name="Normal 2 10 4 31" xfId="25050"/>
    <cellStyle name="Normal 2 10 4 32" xfId="25830"/>
    <cellStyle name="Normal 2 10 4 33" xfId="26184"/>
    <cellStyle name="Normal 2 10 4 34" xfId="26721"/>
    <cellStyle name="Normal 2 10 4 35" xfId="27244"/>
    <cellStyle name="Normal 2 10 4 36" xfId="27760"/>
    <cellStyle name="Normal 2 10 4 37" xfId="28222"/>
    <cellStyle name="Normal 2 10 4 38" xfId="28888"/>
    <cellStyle name="Normal 2 10 4 39" xfId="29509"/>
    <cellStyle name="Normal 2 10 4 4" xfId="2279"/>
    <cellStyle name="Normal 2 10 4 4 2" xfId="10348"/>
    <cellStyle name="Normal 2 10 4 4 2 2" xfId="30169"/>
    <cellStyle name="Normal 2 10 4 4 2 3" xfId="38205"/>
    <cellStyle name="Normal 2 10 4 4 3" xfId="30765"/>
    <cellStyle name="Normal 2 10 4 4 4" xfId="32704"/>
    <cellStyle name="Normal 2 10 4 4 5" xfId="33425"/>
    <cellStyle name="Normal 2 10 4 4 6" xfId="33842"/>
    <cellStyle name="Normal 2 10 4 4 7" xfId="37797"/>
    <cellStyle name="Normal 2 10 4 40" xfId="30994"/>
    <cellStyle name="Normal 2 10 4 41" xfId="32230"/>
    <cellStyle name="Normal 2 10 4 42" xfId="33077"/>
    <cellStyle name="Normal 2 10 4 43" xfId="30025"/>
    <cellStyle name="Normal 2 10 4 44" xfId="34049"/>
    <cellStyle name="Normal 2 10 4 45" xfId="34550"/>
    <cellStyle name="Normal 2 10 4 46" xfId="34777"/>
    <cellStyle name="Normal 2 10 4 47" xfId="35004"/>
    <cellStyle name="Normal 2 10 4 48" xfId="35231"/>
    <cellStyle name="Normal 2 10 4 49" xfId="35458"/>
    <cellStyle name="Normal 2 10 4 5" xfId="10954"/>
    <cellStyle name="Normal 2 10 4 50" xfId="35685"/>
    <cellStyle name="Normal 2 10 4 51" xfId="35912"/>
    <cellStyle name="Normal 2 10 4 52" xfId="36139"/>
    <cellStyle name="Normal 2 10 4 53" xfId="36366"/>
    <cellStyle name="Normal 2 10 4 54" xfId="36592"/>
    <cellStyle name="Normal 2 10 4 55" xfId="36816"/>
    <cellStyle name="Normal 2 10 4 56" xfId="37020"/>
    <cellStyle name="Normal 2 10 4 57" xfId="37230"/>
    <cellStyle name="Normal 2 10 4 58" xfId="37577"/>
    <cellStyle name="Normal 2 10 4 6" xfId="11479"/>
    <cellStyle name="Normal 2 10 4 7" xfId="12008"/>
    <cellStyle name="Normal 2 10 4 8" xfId="11807"/>
    <cellStyle name="Normal 2 10 4 9" xfId="13080"/>
    <cellStyle name="Normal 2 10 40" xfId="7838"/>
    <cellStyle name="Normal 2 10 41" xfId="7898"/>
    <cellStyle name="Normal 2 10 42" xfId="8309"/>
    <cellStyle name="Normal 2 10 43" xfId="8535"/>
    <cellStyle name="Normal 2 10 44" xfId="8750"/>
    <cellStyle name="Normal 2 10 45" xfId="8959"/>
    <cellStyle name="Normal 2 10 46" xfId="9155"/>
    <cellStyle name="Normal 2 10 47" xfId="9347"/>
    <cellStyle name="Normal 2 10 48" xfId="9514"/>
    <cellStyle name="Normal 2 10 49" xfId="9661"/>
    <cellStyle name="Normal 2 10 5" xfId="239"/>
    <cellStyle name="Normal 2 10 5 10" xfId="14542"/>
    <cellStyle name="Normal 2 10 5 11" xfId="15007"/>
    <cellStyle name="Normal 2 10 5 12" xfId="15625"/>
    <cellStyle name="Normal 2 10 5 13" xfId="16166"/>
    <cellStyle name="Normal 2 10 5 14" xfId="16706"/>
    <cellStyle name="Normal 2 10 5 15" xfId="17247"/>
    <cellStyle name="Normal 2 10 5 16" xfId="17788"/>
    <cellStyle name="Normal 2 10 5 17" xfId="18329"/>
    <cellStyle name="Normal 2 10 5 18" xfId="18866"/>
    <cellStyle name="Normal 2 10 5 19" xfId="19406"/>
    <cellStyle name="Normal 2 10 5 2" xfId="10051"/>
    <cellStyle name="Normal 2 10 5 2 2" xfId="38073"/>
    <cellStyle name="Normal 2 10 5 20" xfId="19939"/>
    <cellStyle name="Normal 2 10 5 21" xfId="20458"/>
    <cellStyle name="Normal 2 10 5 22" xfId="20893"/>
    <cellStyle name="Normal 2 10 5 23" xfId="21367"/>
    <cellStyle name="Normal 2 10 5 24" xfId="21898"/>
    <cellStyle name="Normal 2 10 5 25" xfId="22630"/>
    <cellStyle name="Normal 2 10 5 26" xfId="21761"/>
    <cellStyle name="Normal 2 10 5 27" xfId="22298"/>
    <cellStyle name="Normal 2 10 5 28" xfId="22650"/>
    <cellStyle name="Normal 2 10 5 29" xfId="22807"/>
    <cellStyle name="Normal 2 10 5 3" xfId="10606"/>
    <cellStyle name="Normal 2 10 5 3 2" xfId="37799"/>
    <cellStyle name="Normal 2 10 5 30" xfId="23349"/>
    <cellStyle name="Normal 2 10 5 31" xfId="25659"/>
    <cellStyle name="Normal 2 10 5 32" xfId="25987"/>
    <cellStyle name="Normal 2 10 5 33" xfId="24499"/>
    <cellStyle name="Normal 2 10 5 34" xfId="27288"/>
    <cellStyle name="Normal 2 10 5 35" xfId="27691"/>
    <cellStyle name="Normal 2 10 5 36" xfId="25865"/>
    <cellStyle name="Normal 2 10 5 37" xfId="28909"/>
    <cellStyle name="Normal 2 10 5 38" xfId="29459"/>
    <cellStyle name="Normal 2 10 5 39" xfId="31015"/>
    <cellStyle name="Normal 2 10 5 4" xfId="11319"/>
    <cellStyle name="Normal 2 10 5 40" xfId="31582"/>
    <cellStyle name="Normal 2 10 5 41" xfId="32648"/>
    <cellStyle name="Normal 2 10 5 5" xfId="11848"/>
    <cellStyle name="Normal 2 10 5 6" xfId="12376"/>
    <cellStyle name="Normal 2 10 5 7" xfId="12941"/>
    <cellStyle name="Normal 2 10 5 8" xfId="13461"/>
    <cellStyle name="Normal 2 10 5 9" xfId="14002"/>
    <cellStyle name="Normal 2 10 50" xfId="9767"/>
    <cellStyle name="Normal 2 10 51" xfId="9909"/>
    <cellStyle name="Normal 2 10 52" xfId="10930"/>
    <cellStyle name="Normal 2 10 53" xfId="11233"/>
    <cellStyle name="Normal 2 10 54" xfId="11761"/>
    <cellStyle name="Normal 2 10 55" xfId="12289"/>
    <cellStyle name="Normal 2 10 56" xfId="12851"/>
    <cellStyle name="Normal 2 10 57" xfId="13375"/>
    <cellStyle name="Normal 2 10 58" xfId="13916"/>
    <cellStyle name="Normal 2 10 59" xfId="14456"/>
    <cellStyle name="Normal 2 10 6" xfId="336"/>
    <cellStyle name="Normal 2 10 6 10" xfId="13906"/>
    <cellStyle name="Normal 2 10 6 11" xfId="14822"/>
    <cellStyle name="Normal 2 10 6 12" xfId="15143"/>
    <cellStyle name="Normal 2 10 6 13" xfId="15529"/>
    <cellStyle name="Normal 2 10 6 14" xfId="16070"/>
    <cellStyle name="Normal 2 10 6 15" xfId="16610"/>
    <cellStyle name="Normal 2 10 6 16" xfId="17151"/>
    <cellStyle name="Normal 2 10 6 17" xfId="17692"/>
    <cellStyle name="Normal 2 10 6 18" xfId="18233"/>
    <cellStyle name="Normal 2 10 6 19" xfId="18771"/>
    <cellStyle name="Normal 2 10 6 2" xfId="10148"/>
    <cellStyle name="Normal 2 10 6 2 2" xfId="38150"/>
    <cellStyle name="Normal 2 10 6 20" xfId="19310"/>
    <cellStyle name="Normal 2 10 6 21" xfId="19848"/>
    <cellStyle name="Normal 2 10 6 22" xfId="20725"/>
    <cellStyle name="Normal 2 10 6 23" xfId="21009"/>
    <cellStyle name="Normal 2 10 6 24" xfId="21995"/>
    <cellStyle name="Normal 2 10 6 25" xfId="22622"/>
    <cellStyle name="Normal 2 10 6 26" xfId="23095"/>
    <cellStyle name="Normal 2 10 6 27" xfId="23632"/>
    <cellStyle name="Normal 2 10 6 28" xfId="24165"/>
    <cellStyle name="Normal 2 10 6 29" xfId="24693"/>
    <cellStyle name="Normal 2 10 6 3" xfId="9882"/>
    <cellStyle name="Normal 2 10 6 3 2" xfId="37800"/>
    <cellStyle name="Normal 2 10 6 30" xfId="25190"/>
    <cellStyle name="Normal 2 10 6 31" xfId="25670"/>
    <cellStyle name="Normal 2 10 6 32" xfId="26341"/>
    <cellStyle name="Normal 2 10 6 33" xfId="26878"/>
    <cellStyle name="Normal 2 10 6 34" xfId="27340"/>
    <cellStyle name="Normal 2 10 6 35" xfId="27898"/>
    <cellStyle name="Normal 2 10 6 36" xfId="28338"/>
    <cellStyle name="Normal 2 10 6 37" xfId="29001"/>
    <cellStyle name="Normal 2 10 6 38" xfId="29463"/>
    <cellStyle name="Normal 2 10 6 39" xfId="31111"/>
    <cellStyle name="Normal 2 10 6 4" xfId="10783"/>
    <cellStyle name="Normal 2 10 6 40" xfId="30929"/>
    <cellStyle name="Normal 2 10 6 41" xfId="31787"/>
    <cellStyle name="Normal 2 10 6 5" xfId="11223"/>
    <cellStyle name="Normal 2 10 6 6" xfId="11751"/>
    <cellStyle name="Normal 2 10 6 7" xfId="12689"/>
    <cellStyle name="Normal 2 10 6 8" xfId="12814"/>
    <cellStyle name="Normal 2 10 6 9" xfId="13365"/>
    <cellStyle name="Normal 2 10 60" xfId="14966"/>
    <cellStyle name="Normal 2 10 61" xfId="15539"/>
    <cellStyle name="Normal 2 10 62" xfId="16080"/>
    <cellStyle name="Normal 2 10 63" xfId="16620"/>
    <cellStyle name="Normal 2 10 64" xfId="17161"/>
    <cellStyle name="Normal 2 10 65" xfId="17702"/>
    <cellStyle name="Normal 2 10 66" xfId="18243"/>
    <cellStyle name="Normal 2 10 67" xfId="18781"/>
    <cellStyle name="Normal 2 10 68" xfId="19320"/>
    <cellStyle name="Normal 2 10 69" xfId="19857"/>
    <cellStyle name="Normal 2 10 7" xfId="456"/>
    <cellStyle name="Normal 2 10 7 10" xfId="14597"/>
    <cellStyle name="Normal 2 10 7 11" xfId="15005"/>
    <cellStyle name="Normal 2 10 7 12" xfId="15680"/>
    <cellStyle name="Normal 2 10 7 13" xfId="16221"/>
    <cellStyle name="Normal 2 10 7 14" xfId="16761"/>
    <cellStyle name="Normal 2 10 7 15" xfId="17302"/>
    <cellStyle name="Normal 2 10 7 16" xfId="17843"/>
    <cellStyle name="Normal 2 10 7 17" xfId="18384"/>
    <cellStyle name="Normal 2 10 7 18" xfId="18921"/>
    <cellStyle name="Normal 2 10 7 19" xfId="19461"/>
    <cellStyle name="Normal 2 10 7 2" xfId="10265"/>
    <cellStyle name="Normal 2 10 7 20" xfId="19994"/>
    <cellStyle name="Normal 2 10 7 21" xfId="20512"/>
    <cellStyle name="Normal 2 10 7 22" xfId="20892"/>
    <cellStyle name="Normal 2 10 7 23" xfId="21407"/>
    <cellStyle name="Normal 2 10 7 24" xfId="22109"/>
    <cellStyle name="Normal 2 10 7 25" xfId="21988"/>
    <cellStyle name="Normal 2 10 7 26" xfId="22613"/>
    <cellStyle name="Normal 2 10 7 27" xfId="23230"/>
    <cellStyle name="Normal 2 10 7 28" xfId="23765"/>
    <cellStyle name="Normal 2 10 7 29" xfId="24299"/>
    <cellStyle name="Normal 2 10 7 3" xfId="10833"/>
    <cellStyle name="Normal 2 10 7 30" xfId="24817"/>
    <cellStyle name="Normal 2 10 7 31" xfId="25924"/>
    <cellStyle name="Normal 2 10 7 32" xfId="25220"/>
    <cellStyle name="Normal 2 10 7 33" xfId="26476"/>
    <cellStyle name="Normal 2 10 7 34" xfId="26928"/>
    <cellStyle name="Normal 2 10 7 35" xfId="27440"/>
    <cellStyle name="Normal 2 10 7 36" xfId="28009"/>
    <cellStyle name="Normal 2 10 7 37" xfId="29100"/>
    <cellStyle name="Normal 2 10 7 38" xfId="29687"/>
    <cellStyle name="Normal 2 10 7 39" xfId="31214"/>
    <cellStyle name="Normal 2 10 7 4" xfId="11374"/>
    <cellStyle name="Normal 2 10 7 40" xfId="31751"/>
    <cellStyle name="Normal 2 10 7 41" xfId="31089"/>
    <cellStyle name="Normal 2 10 7 5" xfId="11903"/>
    <cellStyle name="Normal 2 10 7 6" xfId="12431"/>
    <cellStyle name="Normal 2 10 7 7" xfId="13071"/>
    <cellStyle name="Normal 2 10 7 8" xfId="13516"/>
    <cellStyle name="Normal 2 10 7 9" xfId="14057"/>
    <cellStyle name="Normal 2 10 70" xfId="20380"/>
    <cellStyle name="Normal 2 10 71" xfId="20858"/>
    <cellStyle name="Normal 2 10 72" xfId="21317"/>
    <cellStyle name="Normal 2 10 73" xfId="21739"/>
    <cellStyle name="Normal 2 10 74" xfId="21736"/>
    <cellStyle name="Normal 2 10 75" xfId="23155"/>
    <cellStyle name="Normal 2 10 76" xfId="23691"/>
    <cellStyle name="Normal 2 10 77" xfId="24224"/>
    <cellStyle name="Normal 2 10 78" xfId="24746"/>
    <cellStyle name="Normal 2 10 79" xfId="25240"/>
    <cellStyle name="Normal 2 10 8" xfId="441"/>
    <cellStyle name="Normal 2 10 8 10" xfId="14398"/>
    <cellStyle name="Normal 2 10 8 11" xfId="14675"/>
    <cellStyle name="Normal 2 10 8 12" xfId="15479"/>
    <cellStyle name="Normal 2 10 8 13" xfId="16020"/>
    <cellStyle name="Normal 2 10 8 14" xfId="16560"/>
    <cellStyle name="Normal 2 10 8 15" xfId="17101"/>
    <cellStyle name="Normal 2 10 8 16" xfId="17642"/>
    <cellStyle name="Normal 2 10 8 17" xfId="18183"/>
    <cellStyle name="Normal 2 10 8 18" xfId="18721"/>
    <cellStyle name="Normal 2 10 8 19" xfId="19261"/>
    <cellStyle name="Normal 2 10 8 2" xfId="10250"/>
    <cellStyle name="Normal 2 10 8 2 2" xfId="38202"/>
    <cellStyle name="Normal 2 10 8 20" xfId="19798"/>
    <cellStyle name="Normal 2 10 8 21" xfId="20324"/>
    <cellStyle name="Normal 2 10 8 22" xfId="20589"/>
    <cellStyle name="Normal 2 10 8 23" xfId="21282"/>
    <cellStyle name="Normal 2 10 8 24" xfId="22094"/>
    <cellStyle name="Normal 2 10 8 25" xfId="22683"/>
    <cellStyle name="Normal 2 10 8 26" xfId="22346"/>
    <cellStyle name="Normal 2 10 8 27" xfId="22154"/>
    <cellStyle name="Normal 2 10 8 28" xfId="23261"/>
    <cellStyle name="Normal 2 10 8 29" xfId="23796"/>
    <cellStyle name="Normal 2 10 8 3" xfId="10825"/>
    <cellStyle name="Normal 2 10 8 30" xfId="24330"/>
    <cellStyle name="Normal 2 10 8 31" xfId="25909"/>
    <cellStyle name="Normal 2 10 8 32" xfId="24511"/>
    <cellStyle name="Normal 2 10 8 33" xfId="25949"/>
    <cellStyle name="Normal 2 10 8 34" xfId="26354"/>
    <cellStyle name="Normal 2 10 8 35" xfId="26362"/>
    <cellStyle name="Normal 2 10 8 36" xfId="27554"/>
    <cellStyle name="Normal 2 10 8 37" xfId="29085"/>
    <cellStyle name="Normal 2 10 8 38" xfId="29960"/>
    <cellStyle name="Normal 2 10 8 39" xfId="31199"/>
    <cellStyle name="Normal 2 10 8 4" xfId="11186"/>
    <cellStyle name="Normal 2 10 8 40" xfId="31505"/>
    <cellStyle name="Normal 2 10 8 41" xfId="31295"/>
    <cellStyle name="Normal 2 10 8 42" xfId="37790"/>
    <cellStyle name="Normal 2 10 8 5" xfId="11713"/>
    <cellStyle name="Normal 2 10 8 6" xfId="12242"/>
    <cellStyle name="Normal 2 10 8 7" xfId="12343"/>
    <cellStyle name="Normal 2 10 8 8" xfId="13315"/>
    <cellStyle name="Normal 2 10 8 9" xfId="13856"/>
    <cellStyle name="Normal 2 10 80" xfId="25542"/>
    <cellStyle name="Normal 2 10 81" xfId="26401"/>
    <cellStyle name="Normal 2 10 82" xfId="26937"/>
    <cellStyle name="Normal 2 10 83" xfId="27496"/>
    <cellStyle name="Normal 2 10 84" xfId="27943"/>
    <cellStyle name="Normal 2 10 85" xfId="28372"/>
    <cellStyle name="Normal 2 10 86" xfId="28769"/>
    <cellStyle name="Normal 2 10 87" xfId="28786"/>
    <cellStyle name="Normal 2 10 88" xfId="30863"/>
    <cellStyle name="Normal 2 10 89" xfId="32199"/>
    <cellStyle name="Normal 2 10 9" xfId="515"/>
    <cellStyle name="Normal 2 10 9 10" xfId="13792"/>
    <cellStyle name="Normal 2 10 9 11" xfId="14288"/>
    <cellStyle name="Normal 2 10 9 12" xfId="14833"/>
    <cellStyle name="Normal 2 10 9 13" xfId="15415"/>
    <cellStyle name="Normal 2 10 9 14" xfId="15956"/>
    <cellStyle name="Normal 2 10 9 15" xfId="16496"/>
    <cellStyle name="Normal 2 10 9 16" xfId="17037"/>
    <cellStyle name="Normal 2 10 9 17" xfId="17578"/>
    <cellStyle name="Normal 2 10 9 18" xfId="18119"/>
    <cellStyle name="Normal 2 10 9 19" xfId="18657"/>
    <cellStyle name="Normal 2 10 9 2" xfId="10323"/>
    <cellStyle name="Normal 2 10 9 20" xfId="19197"/>
    <cellStyle name="Normal 2 10 9 21" xfId="19735"/>
    <cellStyle name="Normal 2 10 9 22" xfId="20219"/>
    <cellStyle name="Normal 2 10 9 23" xfId="20734"/>
    <cellStyle name="Normal 2 10 9 24" xfId="22166"/>
    <cellStyle name="Normal 2 10 9 25" xfId="22769"/>
    <cellStyle name="Normal 2 10 9 26" xfId="23121"/>
    <cellStyle name="Normal 2 10 9 27" xfId="23658"/>
    <cellStyle name="Normal 2 10 9 28" xfId="24190"/>
    <cellStyle name="Normal 2 10 9 29" xfId="24715"/>
    <cellStyle name="Normal 2 10 9 3" xfId="10443"/>
    <cellStyle name="Normal 2 10 9 30" xfId="25211"/>
    <cellStyle name="Normal 2 10 9 31" xfId="25980"/>
    <cellStyle name="Normal 2 10 9 32" xfId="26367"/>
    <cellStyle name="Normal 2 10 9 33" xfId="26903"/>
    <cellStyle name="Normal 2 10 9 34" xfId="26099"/>
    <cellStyle name="Normal 2 10 9 35" xfId="27917"/>
    <cellStyle name="Normal 2 10 9 36" xfId="28354"/>
    <cellStyle name="Normal 2 10 9 37" xfId="29145"/>
    <cellStyle name="Normal 2 10 9 38" xfId="29033"/>
    <cellStyle name="Normal 2 10 9 39" xfId="31261"/>
    <cellStyle name="Normal 2 10 9 4" xfId="10929"/>
    <cellStyle name="Normal 2 10 9 40" xfId="31233"/>
    <cellStyle name="Normal 2 10 9 41" xfId="32183"/>
    <cellStyle name="Normal 2 10 9 5" xfId="11123"/>
    <cellStyle name="Normal 2 10 9 6" xfId="11649"/>
    <cellStyle name="Normal 2 10 9 7" xfId="11608"/>
    <cellStyle name="Normal 2 10 9 8" xfId="12645"/>
    <cellStyle name="Normal 2 10 9 9" xfId="13251"/>
    <cellStyle name="Normal 2 10 90" xfId="33053"/>
    <cellStyle name="Normal 2 10 91" xfId="2960"/>
    <cellStyle name="Normal 2 10 92" xfId="3238"/>
    <cellStyle name="Normal 2 10 93" xfId="2586"/>
    <cellStyle name="Normal 2 10 94" xfId="34046"/>
    <cellStyle name="Normal 2 10 95" xfId="34153"/>
    <cellStyle name="Normal 2 10 96" xfId="34547"/>
    <cellStyle name="Normal 2 10 97" xfId="34774"/>
    <cellStyle name="Normal 2 10 98" xfId="35001"/>
    <cellStyle name="Normal 2 10 99" xfId="35228"/>
    <cellStyle name="Normal 2 100" xfId="24311"/>
    <cellStyle name="Normal 2 101" xfId="24828"/>
    <cellStyle name="Normal 2 102" xfId="25813"/>
    <cellStyle name="Normal 2 103" xfId="26065"/>
    <cellStyle name="Normal 2 104" xfId="26487"/>
    <cellStyle name="Normal 2 105" xfId="27047"/>
    <cellStyle name="Normal 2 106" xfId="27566"/>
    <cellStyle name="Normal 2 107" xfId="28019"/>
    <cellStyle name="Normal 2 108" xfId="28745"/>
    <cellStyle name="Normal 2 109" xfId="29891"/>
    <cellStyle name="Normal 2 11" xfId="59"/>
    <cellStyle name="Normal 2 11 10" xfId="570"/>
    <cellStyle name="Normal 2 11 10 10" xfId="4927"/>
    <cellStyle name="Normal 2 11 10 11" xfId="5585"/>
    <cellStyle name="Normal 2 11 10 12" xfId="5340"/>
    <cellStyle name="Normal 2 11 10 13" xfId="5843"/>
    <cellStyle name="Normal 2 11 10 14" xfId="6085"/>
    <cellStyle name="Normal 2 11 10 15" xfId="6325"/>
    <cellStyle name="Normal 2 11 10 16" xfId="6562"/>
    <cellStyle name="Normal 2 11 10 17" xfId="6799"/>
    <cellStyle name="Normal 2 11 10 18" xfId="7039"/>
    <cellStyle name="Normal 2 11 10 19" xfId="7080"/>
    <cellStyle name="Normal 2 11 10 2" xfId="2531"/>
    <cellStyle name="Normal 2 11 10 2 2" xfId="3038"/>
    <cellStyle name="Normal 2 11 10 20" xfId="7712"/>
    <cellStyle name="Normal 2 11 10 21" xfId="8105"/>
    <cellStyle name="Normal 2 11 10 22" xfId="7262"/>
    <cellStyle name="Normal 2 11 10 23" xfId="6859"/>
    <cellStyle name="Normal 2 11 10 24" xfId="8435"/>
    <cellStyle name="Normal 2 11 10 25" xfId="8658"/>
    <cellStyle name="Normal 2 11 10 26" xfId="8868"/>
    <cellStyle name="Normal 2 11 10 27" xfId="9071"/>
    <cellStyle name="Normal 2 11 10 28" xfId="9270"/>
    <cellStyle name="Normal 2 11 10 29" xfId="9304"/>
    <cellStyle name="Normal 2 11 10 3" xfId="3647"/>
    <cellStyle name="Normal 2 11 10 30" xfId="9724"/>
    <cellStyle name="Normal 2 11 10 31" xfId="10377"/>
    <cellStyle name="Normal 2 11 10 32" xfId="9855"/>
    <cellStyle name="Normal 2 11 10 33" xfId="10950"/>
    <cellStyle name="Normal 2 11 10 34" xfId="11475"/>
    <cellStyle name="Normal 2 11 10 35" xfId="12004"/>
    <cellStyle name="Normal 2 11 10 36" xfId="12257"/>
    <cellStyle name="Normal 2 11 10 37" xfId="13076"/>
    <cellStyle name="Normal 2 11 10 38" xfId="13616"/>
    <cellStyle name="Normal 2 11 10 39" xfId="14159"/>
    <cellStyle name="Normal 2 11 10 4" xfId="3305"/>
    <cellStyle name="Normal 2 11 10 40" xfId="14364"/>
    <cellStyle name="Normal 2 11 10 41" xfId="15240"/>
    <cellStyle name="Normal 2 11 10 42" xfId="15781"/>
    <cellStyle name="Normal 2 11 10 43" xfId="16321"/>
    <cellStyle name="Normal 2 11 10 44" xfId="16862"/>
    <cellStyle name="Normal 2 11 10 45" xfId="17403"/>
    <cellStyle name="Normal 2 11 10 46" xfId="17944"/>
    <cellStyle name="Normal 2 11 10 47" xfId="18484"/>
    <cellStyle name="Normal 2 11 10 48" xfId="19022"/>
    <cellStyle name="Normal 2 11 10 49" xfId="19561"/>
    <cellStyle name="Normal 2 11 10 5" xfId="3776"/>
    <cellStyle name="Normal 2 11 10 50" xfId="20093"/>
    <cellStyle name="Normal 2 11 10 51" xfId="20292"/>
    <cellStyle name="Normal 2 11 10 52" xfId="21093"/>
    <cellStyle name="Normal 2 11 10 53" xfId="22220"/>
    <cellStyle name="Normal 2 11 10 54" xfId="22517"/>
    <cellStyle name="Normal 2 11 10 55" xfId="22829"/>
    <cellStyle name="Normal 2 11 10 56" xfId="22797"/>
    <cellStyle name="Normal 2 11 10 57" xfId="23408"/>
    <cellStyle name="Normal 2 11 10 58" xfId="23941"/>
    <cellStyle name="Normal 2 11 10 59" xfId="24475"/>
    <cellStyle name="Normal 2 11 10 6" xfId="4375"/>
    <cellStyle name="Normal 2 11 10 60" xfId="26034"/>
    <cellStyle name="Normal 2 11 10 61" xfId="26080"/>
    <cellStyle name="Normal 2 11 10 62" xfId="26048"/>
    <cellStyle name="Normal 2 11 10 63" xfId="27416"/>
    <cellStyle name="Normal 2 11 10 64" xfId="26652"/>
    <cellStyle name="Normal 2 11 10 65" xfId="26760"/>
    <cellStyle name="Normal 2 11 10 66" xfId="29192"/>
    <cellStyle name="Normal 2 11 10 67" xfId="29453"/>
    <cellStyle name="Normal 2 11 10 68" xfId="31305"/>
    <cellStyle name="Normal 2 11 10 69" xfId="31149"/>
    <cellStyle name="Normal 2 11 10 7" xfId="3332"/>
    <cellStyle name="Normal 2 11 10 70" xfId="32509"/>
    <cellStyle name="Normal 2 11 10 8" xfId="4648"/>
    <cellStyle name="Normal 2 11 10 9" xfId="4886"/>
    <cellStyle name="Normal 2 11 100" xfId="30019"/>
    <cellStyle name="Normal 2 11 101" xfId="3082"/>
    <cellStyle name="Normal 2 11 102" xfId="2358"/>
    <cellStyle name="Normal 2 11 103" xfId="34050"/>
    <cellStyle name="Normal 2 11 104" xfId="34150"/>
    <cellStyle name="Normal 2 11 105" xfId="34551"/>
    <cellStyle name="Normal 2 11 106" xfId="34778"/>
    <cellStyle name="Normal 2 11 107" xfId="35005"/>
    <cellStyle name="Normal 2 11 108" xfId="35232"/>
    <cellStyle name="Normal 2 11 109" xfId="35459"/>
    <cellStyle name="Normal 2 11 11" xfId="597"/>
    <cellStyle name="Normal 2 11 11 10" xfId="5440"/>
    <cellStyle name="Normal 2 11 11 11" xfId="5648"/>
    <cellStyle name="Normal 2 11 11 12" xfId="5888"/>
    <cellStyle name="Normal 2 11 11 13" xfId="6130"/>
    <cellStyle name="Normal 2 11 11 14" xfId="6368"/>
    <cellStyle name="Normal 2 11 11 15" xfId="6607"/>
    <cellStyle name="Normal 2 11 11 16" xfId="6843"/>
    <cellStyle name="Normal 2 11 11 17" xfId="7084"/>
    <cellStyle name="Normal 2 11 11 18" xfId="7314"/>
    <cellStyle name="Normal 2 11 11 19" xfId="7571"/>
    <cellStyle name="Normal 2 11 11 2" xfId="2544"/>
    <cellStyle name="Normal 2 11 11 2 2" xfId="3051"/>
    <cellStyle name="Normal 2 11 11 20" xfId="7775"/>
    <cellStyle name="Normal 2 11 11 21" xfId="7446"/>
    <cellStyle name="Normal 2 11 11 22" xfId="8249"/>
    <cellStyle name="Normal 2 11 11 23" xfId="8479"/>
    <cellStyle name="Normal 2 11 11 24" xfId="8699"/>
    <cellStyle name="Normal 2 11 11 25" xfId="8908"/>
    <cellStyle name="Normal 2 11 11 26" xfId="9108"/>
    <cellStyle name="Normal 2 11 11 27" xfId="9307"/>
    <cellStyle name="Normal 2 11 11 28" xfId="9475"/>
    <cellStyle name="Normal 2 11 11 29" xfId="9637"/>
    <cellStyle name="Normal 2 11 11 3" xfId="3673"/>
    <cellStyle name="Normal 2 11 11 30" xfId="9754"/>
    <cellStyle name="Normal 2 11 11 31" xfId="10402"/>
    <cellStyle name="Normal 2 11 11 32" xfId="10937"/>
    <cellStyle name="Normal 2 11 11 33" xfId="11190"/>
    <cellStyle name="Normal 2 11 11 34" xfId="11717"/>
    <cellStyle name="Normal 2 11 11 35" xfId="12246"/>
    <cellStyle name="Normal 2 11 11 36" xfId="12797"/>
    <cellStyle name="Normal 2 11 11 37" xfId="13321"/>
    <cellStyle name="Normal 2 11 11 38" xfId="13862"/>
    <cellStyle name="Normal 2 11 11 39" xfId="14404"/>
    <cellStyle name="Normal 2 11 11 4" xfId="4038"/>
    <cellStyle name="Normal 2 11 11 40" xfId="14956"/>
    <cellStyle name="Normal 2 11 11 41" xfId="15485"/>
    <cellStyle name="Normal 2 11 11 42" xfId="16026"/>
    <cellStyle name="Normal 2 11 11 43" xfId="16566"/>
    <cellStyle name="Normal 2 11 11 44" xfId="17107"/>
    <cellStyle name="Normal 2 11 11 45" xfId="17648"/>
    <cellStyle name="Normal 2 11 11 46" xfId="18189"/>
    <cellStyle name="Normal 2 11 11 47" xfId="18727"/>
    <cellStyle name="Normal 2 11 11 48" xfId="19267"/>
    <cellStyle name="Normal 2 11 11 49" xfId="19804"/>
    <cellStyle name="Normal 2 11 11 5" xfId="4275"/>
    <cellStyle name="Normal 2 11 11 50" xfId="20330"/>
    <cellStyle name="Normal 2 11 11 51" xfId="20849"/>
    <cellStyle name="Normal 2 11 11 52" xfId="21287"/>
    <cellStyle name="Normal 2 11 11 53" xfId="22246"/>
    <cellStyle name="Normal 2 11 11 54" xfId="22810"/>
    <cellStyle name="Normal 2 11 11 55" xfId="23112"/>
    <cellStyle name="Normal 2 11 11 56" xfId="23649"/>
    <cellStyle name="Normal 2 11 11 57" xfId="24181"/>
    <cellStyle name="Normal 2 11 11 58" xfId="24708"/>
    <cellStyle name="Normal 2 11 11 59" xfId="25204"/>
    <cellStyle name="Normal 2 11 11 6" xfId="4454"/>
    <cellStyle name="Normal 2 11 11 60" xfId="26061"/>
    <cellStyle name="Normal 2 11 11 61" xfId="26358"/>
    <cellStyle name="Normal 2 11 11 62" xfId="26894"/>
    <cellStyle name="Normal 2 11 11 63" xfId="27479"/>
    <cellStyle name="Normal 2 11 11 64" xfId="27911"/>
    <cellStyle name="Normal 2 11 11 65" xfId="28349"/>
    <cellStyle name="Normal 2 11 11 66" xfId="29211"/>
    <cellStyle name="Normal 2 11 11 67" xfId="29149"/>
    <cellStyle name="Normal 2 11 11 68" xfId="31327"/>
    <cellStyle name="Normal 2 11 11 69" xfId="31140"/>
    <cellStyle name="Normal 2 11 11 7" xfId="4689"/>
    <cellStyle name="Normal 2 11 11 70" xfId="32105"/>
    <cellStyle name="Normal 2 11 11 8" xfId="4931"/>
    <cellStyle name="Normal 2 11 11 9" xfId="5168"/>
    <cellStyle name="Normal 2 11 110" xfId="35686"/>
    <cellStyle name="Normal 2 11 111" xfId="35913"/>
    <cellStyle name="Normal 2 11 112" xfId="36140"/>
    <cellStyle name="Normal 2 11 113" xfId="36367"/>
    <cellStyle name="Normal 2 11 114" xfId="36593"/>
    <cellStyle name="Normal 2 11 115" xfId="36817"/>
    <cellStyle name="Normal 2 11 116" xfId="37021"/>
    <cellStyle name="Normal 2 11 117" xfId="37231"/>
    <cellStyle name="Normal 2 11 118" xfId="37578"/>
    <cellStyle name="Normal 2 11 119" xfId="37668"/>
    <cellStyle name="Normal 2 11 12" xfId="622"/>
    <cellStyle name="Normal 2 11 12 10" xfId="4638"/>
    <cellStyle name="Normal 2 11 12 11" xfId="5043"/>
    <cellStyle name="Normal 2 11 12 12" xfId="3386"/>
    <cellStyle name="Normal 2 11 12 13" xfId="5124"/>
    <cellStyle name="Normal 2 11 12 14" xfId="5481"/>
    <cellStyle name="Normal 2 11 12 15" xfId="5687"/>
    <cellStyle name="Normal 2 11 12 16" xfId="5927"/>
    <cellStyle name="Normal 2 11 12 17" xfId="6169"/>
    <cellStyle name="Normal 2 11 12 18" xfId="6405"/>
    <cellStyle name="Normal 2 11 12 19" xfId="6788"/>
    <cellStyle name="Normal 2 11 12 2" xfId="2558"/>
    <cellStyle name="Normal 2 11 12 2 2" xfId="3062"/>
    <cellStyle name="Normal 2 11 12 20" xfId="7189"/>
    <cellStyle name="Normal 2 11 12 21" xfId="7563"/>
    <cellStyle name="Normal 2 11 12 22" xfId="7856"/>
    <cellStyle name="Normal 2 11 12 23" xfId="8076"/>
    <cellStyle name="Normal 2 11 12 24" xfId="8182"/>
    <cellStyle name="Normal 2 11 12 25" xfId="6884"/>
    <cellStyle name="Normal 2 11 12 26" xfId="8287"/>
    <cellStyle name="Normal 2 11 12 27" xfId="8515"/>
    <cellStyle name="Normal 2 11 12 28" xfId="8730"/>
    <cellStyle name="Normal 2 11 12 29" xfId="9062"/>
    <cellStyle name="Normal 2 11 12 3" xfId="3698"/>
    <cellStyle name="Normal 2 11 12 30" xfId="9380"/>
    <cellStyle name="Normal 2 11 12 31" xfId="10425"/>
    <cellStyle name="Normal 2 11 12 32" xfId="10961"/>
    <cellStyle name="Normal 2 11 12 33" xfId="11486"/>
    <cellStyle name="Normal 2 11 12 34" xfId="12015"/>
    <cellStyle name="Normal 2 11 12 35" xfId="12545"/>
    <cellStyle name="Normal 2 11 12 36" xfId="13087"/>
    <cellStyle name="Normal 2 11 12 37" xfId="13627"/>
    <cellStyle name="Normal 2 11 12 38" xfId="14170"/>
    <cellStyle name="Normal 2 11 12 39" xfId="14709"/>
    <cellStyle name="Normal 2 11 12 4" xfId="3416"/>
    <cellStyle name="Normal 2 11 12 40" xfId="15251"/>
    <cellStyle name="Normal 2 11 12 41" xfId="15792"/>
    <cellStyle name="Normal 2 11 12 42" xfId="16332"/>
    <cellStyle name="Normal 2 11 12 43" xfId="16873"/>
    <cellStyle name="Normal 2 11 12 44" xfId="17414"/>
    <cellStyle name="Normal 2 11 12 45" xfId="17955"/>
    <cellStyle name="Normal 2 11 12 46" xfId="18495"/>
    <cellStyle name="Normal 2 11 12 47" xfId="19033"/>
    <cellStyle name="Normal 2 11 12 48" xfId="19572"/>
    <cellStyle name="Normal 2 11 12 49" xfId="20104"/>
    <cellStyle name="Normal 2 11 12 5" xfId="3290"/>
    <cellStyle name="Normal 2 11 12 50" xfId="20621"/>
    <cellStyle name="Normal 2 11 12 51" xfId="21104"/>
    <cellStyle name="Normal 2 11 12 52" xfId="21494"/>
    <cellStyle name="Normal 2 11 12 53" xfId="22270"/>
    <cellStyle name="Normal 2 11 12 54" xfId="22835"/>
    <cellStyle name="Normal 2 11 12 55" xfId="23149"/>
    <cellStyle name="Normal 2 11 12 56" xfId="23685"/>
    <cellStyle name="Normal 2 11 12 57" xfId="24218"/>
    <cellStyle name="Normal 2 11 12 58" xfId="24740"/>
    <cellStyle name="Normal 2 11 12 59" xfId="25235"/>
    <cellStyle name="Normal 2 11 12 6" xfId="3847"/>
    <cellStyle name="Normal 2 11 12 60" xfId="26086"/>
    <cellStyle name="Normal 2 11 12 61" xfId="26395"/>
    <cellStyle name="Normal 2 11 12 62" xfId="26931"/>
    <cellStyle name="Normal 2 11 12 63" xfId="27463"/>
    <cellStyle name="Normal 2 11 12 64" xfId="27938"/>
    <cellStyle name="Normal 2 11 12 65" xfId="28367"/>
    <cellStyle name="Normal 2 11 12 66" xfId="29230"/>
    <cellStyle name="Normal 2 11 12 67" xfId="29255"/>
    <cellStyle name="Normal 2 11 12 68" xfId="31347"/>
    <cellStyle name="Normal 2 11 12 69" xfId="32304"/>
    <cellStyle name="Normal 2 11 12 7" xfId="3783"/>
    <cellStyle name="Normal 2 11 12 70" xfId="33123"/>
    <cellStyle name="Normal 2 11 12 8" xfId="3496"/>
    <cellStyle name="Normal 2 11 12 9" xfId="4245"/>
    <cellStyle name="Normal 2 11 13" xfId="648"/>
    <cellStyle name="Normal 2 11 13 10" xfId="5027"/>
    <cellStyle name="Normal 2 11 13 11" xfId="4930"/>
    <cellStyle name="Normal 2 11 13 12" xfId="4280"/>
    <cellStyle name="Normal 2 11 13 13" xfId="3446"/>
    <cellStyle name="Normal 2 11 13 14" xfId="3900"/>
    <cellStyle name="Normal 2 11 13 15" xfId="3333"/>
    <cellStyle name="Normal 2 11 13 16" xfId="4899"/>
    <cellStyle name="Normal 2 11 13 17" xfId="2810"/>
    <cellStyle name="Normal 2 11 13 18" xfId="5310"/>
    <cellStyle name="Normal 2 11 13 19" xfId="7174"/>
    <cellStyle name="Normal 2 11 13 2" xfId="2570"/>
    <cellStyle name="Normal 2 11 13 2 2" xfId="3070"/>
    <cellStyle name="Normal 2 11 13 20" xfId="7083"/>
    <cellStyle name="Normal 2 11 13 21" xfId="6847"/>
    <cellStyle name="Normal 2 11 13 22" xfId="7309"/>
    <cellStyle name="Normal 2 11 13 23" xfId="7910"/>
    <cellStyle name="Normal 2 11 13 24" xfId="7677"/>
    <cellStyle name="Normal 2 11 13 25" xfId="3719"/>
    <cellStyle name="Normal 2 11 13 26" xfId="7809"/>
    <cellStyle name="Normal 2 11 13 27" xfId="7335"/>
    <cellStyle name="Normal 2 11 13 28" xfId="7872"/>
    <cellStyle name="Normal 2 11 13 29" xfId="9368"/>
    <cellStyle name="Normal 2 11 13 3" xfId="3722"/>
    <cellStyle name="Normal 2 11 13 30" xfId="9306"/>
    <cellStyle name="Normal 2 11 13 31" xfId="10450"/>
    <cellStyle name="Normal 2 11 13 32" xfId="10987"/>
    <cellStyle name="Normal 2 11 13 33" xfId="11512"/>
    <cellStyle name="Normal 2 11 13 34" xfId="12041"/>
    <cellStyle name="Normal 2 11 13 35" xfId="12571"/>
    <cellStyle name="Normal 2 11 13 36" xfId="13113"/>
    <cellStyle name="Normal 2 11 13 37" xfId="13653"/>
    <cellStyle name="Normal 2 11 13 38" xfId="14196"/>
    <cellStyle name="Normal 2 11 13 39" xfId="14735"/>
    <cellStyle name="Normal 2 11 13 4" xfId="2820"/>
    <cellStyle name="Normal 2 11 13 40" xfId="15277"/>
    <cellStyle name="Normal 2 11 13 41" xfId="15818"/>
    <cellStyle name="Normal 2 11 13 42" xfId="16358"/>
    <cellStyle name="Normal 2 11 13 43" xfId="16899"/>
    <cellStyle name="Normal 2 11 13 44" xfId="17440"/>
    <cellStyle name="Normal 2 11 13 45" xfId="17981"/>
    <cellStyle name="Normal 2 11 13 46" xfId="18520"/>
    <cellStyle name="Normal 2 11 13 47" xfId="19059"/>
    <cellStyle name="Normal 2 11 13 48" xfId="19598"/>
    <cellStyle name="Normal 2 11 13 49" xfId="20129"/>
    <cellStyle name="Normal 2 11 13 5" xfId="3853"/>
    <cellStyle name="Normal 2 11 13 50" xfId="20646"/>
    <cellStyle name="Normal 2 11 13 51" xfId="21124"/>
    <cellStyle name="Normal 2 11 13 52" xfId="21507"/>
    <cellStyle name="Normal 2 11 13 53" xfId="22295"/>
    <cellStyle name="Normal 2 11 13 54" xfId="22861"/>
    <cellStyle name="Normal 2 11 13 55" xfId="23080"/>
    <cellStyle name="Normal 2 11 13 56" xfId="23617"/>
    <cellStyle name="Normal 2 11 13 57" xfId="24150"/>
    <cellStyle name="Normal 2 11 13 58" xfId="24680"/>
    <cellStyle name="Normal 2 11 13 59" xfId="25181"/>
    <cellStyle name="Normal 2 11 13 6" xfId="3974"/>
    <cellStyle name="Normal 2 11 13 60" xfId="26112"/>
    <cellStyle name="Normal 2 11 13 61" xfId="26326"/>
    <cellStyle name="Normal 2 11 13 62" xfId="26863"/>
    <cellStyle name="Normal 2 11 13 63" xfId="27386"/>
    <cellStyle name="Normal 2 11 13 64" xfId="27886"/>
    <cellStyle name="Normal 2 11 13 65" xfId="28331"/>
    <cellStyle name="Normal 2 11 13 66" xfId="29253"/>
    <cellStyle name="Normal 2 11 13 67" xfId="29247"/>
    <cellStyle name="Normal 2 11 13 68" xfId="31370"/>
    <cellStyle name="Normal 2 11 13 69" xfId="31625"/>
    <cellStyle name="Normal 2 11 13 7" xfId="3839"/>
    <cellStyle name="Normal 2 11 13 70" xfId="32034"/>
    <cellStyle name="Normal 2 11 13 8" xfId="3391"/>
    <cellStyle name="Normal 2 11 13 9" xfId="3399"/>
    <cellStyle name="Normal 2 11 14" xfId="675"/>
    <cellStyle name="Normal 2 11 14 10" xfId="5581"/>
    <cellStyle name="Normal 2 11 14 11" xfId="5836"/>
    <cellStyle name="Normal 2 11 14 12" xfId="6077"/>
    <cellStyle name="Normal 2 11 14 13" xfId="6318"/>
    <cellStyle name="Normal 2 11 14 14" xfId="6554"/>
    <cellStyle name="Normal 2 11 14 15" xfId="6791"/>
    <cellStyle name="Normal 2 11 14 16" xfId="7031"/>
    <cellStyle name="Normal 2 11 14 17" xfId="7263"/>
    <cellStyle name="Normal 2 11 14 18" xfId="7492"/>
    <cellStyle name="Normal 2 11 14 19" xfId="7708"/>
    <cellStyle name="Normal 2 11 14 2" xfId="2582"/>
    <cellStyle name="Normal 2 11 14 2 2" xfId="3083"/>
    <cellStyle name="Normal 2 11 14 20" xfId="7960"/>
    <cellStyle name="Normal 2 11 14 21" xfId="7911"/>
    <cellStyle name="Normal 2 11 14 22" xfId="8428"/>
    <cellStyle name="Normal 2 11 14 23" xfId="8652"/>
    <cellStyle name="Normal 2 11 14 24" xfId="8862"/>
    <cellStyle name="Normal 2 11 14 25" xfId="9064"/>
    <cellStyle name="Normal 2 11 14 26" xfId="9264"/>
    <cellStyle name="Normal 2 11 14 27" xfId="9438"/>
    <cellStyle name="Normal 2 11 14 28" xfId="9596"/>
    <cellStyle name="Normal 2 11 14 29" xfId="9721"/>
    <cellStyle name="Normal 2 11 14 3" xfId="3749"/>
    <cellStyle name="Normal 2 11 14 30" xfId="9816"/>
    <cellStyle name="Normal 2 11 14 31" xfId="10475"/>
    <cellStyle name="Normal 2 11 14 32" xfId="11014"/>
    <cellStyle name="Normal 2 11 14 33" xfId="11539"/>
    <cellStyle name="Normal 2 11 14 34" xfId="12066"/>
    <cellStyle name="Normal 2 11 14 35" xfId="12597"/>
    <cellStyle name="Normal 2 11 14 36" xfId="13140"/>
    <cellStyle name="Normal 2 11 14 37" xfId="13680"/>
    <cellStyle name="Normal 2 11 14 38" xfId="14223"/>
    <cellStyle name="Normal 2 11 14 39" xfId="14760"/>
    <cellStyle name="Normal 2 11 14 4" xfId="3338"/>
    <cellStyle name="Normal 2 11 14 40" xfId="15304"/>
    <cellStyle name="Normal 2 11 14 41" xfId="15845"/>
    <cellStyle name="Normal 2 11 14 42" xfId="16385"/>
    <cellStyle name="Normal 2 11 14 43" xfId="16926"/>
    <cellStyle name="Normal 2 11 14 44" xfId="17467"/>
    <cellStyle name="Normal 2 11 14 45" xfId="18008"/>
    <cellStyle name="Normal 2 11 14 46" xfId="18547"/>
    <cellStyle name="Normal 2 11 14 47" xfId="19086"/>
    <cellStyle name="Normal 2 11 14 48" xfId="19624"/>
    <cellStyle name="Normal 2 11 14 49" xfId="20155"/>
    <cellStyle name="Normal 2 11 14 5" xfId="4370"/>
    <cellStyle name="Normal 2 11 14 50" xfId="20669"/>
    <cellStyle name="Normal 2 11 14 51" xfId="21143"/>
    <cellStyle name="Normal 2 11 14 52" xfId="21519"/>
    <cellStyle name="Normal 2 11 14 53" xfId="22321"/>
    <cellStyle name="Normal 2 11 14 54" xfId="22886"/>
    <cellStyle name="Normal 2 11 14 55" xfId="23427"/>
    <cellStyle name="Normal 2 11 14 56" xfId="23960"/>
    <cellStyle name="Normal 2 11 14 57" xfId="24494"/>
    <cellStyle name="Normal 2 11 14 58" xfId="25002"/>
    <cellStyle name="Normal 2 11 14 59" xfId="25476"/>
    <cellStyle name="Normal 2 11 14 6" xfId="4641"/>
    <cellStyle name="Normal 2 11 14 60" xfId="26137"/>
    <cellStyle name="Normal 2 11 14 61" xfId="26673"/>
    <cellStyle name="Normal 2 11 14 62" xfId="27203"/>
    <cellStyle name="Normal 2 11 14 63" xfId="27716"/>
    <cellStyle name="Normal 2 11 14 64" xfId="28181"/>
    <cellStyle name="Normal 2 11 14 65" xfId="28563"/>
    <cellStyle name="Normal 2 11 14 66" xfId="29273"/>
    <cellStyle name="Normal 2 11 14 67" xfId="28787"/>
    <cellStyle name="Normal 2 11 14 68" xfId="31391"/>
    <cellStyle name="Normal 2 11 14 69" xfId="31241"/>
    <cellStyle name="Normal 2 11 14 7" xfId="4878"/>
    <cellStyle name="Normal 2 11 14 70" xfId="31384"/>
    <cellStyle name="Normal 2 11 14 8" xfId="5118"/>
    <cellStyle name="Normal 2 11 14 9" xfId="5358"/>
    <cellStyle name="Normal 2 11 15" xfId="697"/>
    <cellStyle name="Normal 2 11 15 10" xfId="5591"/>
    <cellStyle name="Normal 2 11 15 11" xfId="5837"/>
    <cellStyle name="Normal 2 11 15 12" xfId="6079"/>
    <cellStyle name="Normal 2 11 15 13" xfId="6319"/>
    <cellStyle name="Normal 2 11 15 14" xfId="6556"/>
    <cellStyle name="Normal 2 11 15 15" xfId="6793"/>
    <cellStyle name="Normal 2 11 15 16" xfId="7033"/>
    <cellStyle name="Normal 2 11 15 17" xfId="7265"/>
    <cellStyle name="Normal 2 11 15 18" xfId="7494"/>
    <cellStyle name="Normal 2 11 15 19" xfId="7719"/>
    <cellStyle name="Normal 2 11 15 2" xfId="2592"/>
    <cellStyle name="Normal 2 11 15 2 2" xfId="3088"/>
    <cellStyle name="Normal 2 11 15 20" xfId="7961"/>
    <cellStyle name="Normal 2 11 15 21" xfId="8205"/>
    <cellStyle name="Normal 2 11 15 22" xfId="8429"/>
    <cellStyle name="Normal 2 11 15 23" xfId="8653"/>
    <cellStyle name="Normal 2 11 15 24" xfId="8863"/>
    <cellStyle name="Normal 2 11 15 25" xfId="9065"/>
    <cellStyle name="Normal 2 11 15 26" xfId="9266"/>
    <cellStyle name="Normal 2 11 15 27" xfId="9440"/>
    <cellStyle name="Normal 2 11 15 28" xfId="9598"/>
    <cellStyle name="Normal 2 11 15 29" xfId="9730"/>
    <cellStyle name="Normal 2 11 15 3" xfId="3769"/>
    <cellStyle name="Normal 2 11 15 30" xfId="9817"/>
    <cellStyle name="Normal 2 11 15 31" xfId="10497"/>
    <cellStyle name="Normal 2 11 15 32" xfId="11036"/>
    <cellStyle name="Normal 2 11 15 33" xfId="11561"/>
    <cellStyle name="Normal 2 11 15 34" xfId="12088"/>
    <cellStyle name="Normal 2 11 15 35" xfId="12618"/>
    <cellStyle name="Normal 2 11 15 36" xfId="13162"/>
    <cellStyle name="Normal 2 11 15 37" xfId="13702"/>
    <cellStyle name="Normal 2 11 15 38" xfId="14245"/>
    <cellStyle name="Normal 2 11 15 39" xfId="14782"/>
    <cellStyle name="Normal 2 11 15 4" xfId="2825"/>
    <cellStyle name="Normal 2 11 15 40" xfId="15326"/>
    <cellStyle name="Normal 2 11 15 41" xfId="15867"/>
    <cellStyle name="Normal 2 11 15 42" xfId="16407"/>
    <cellStyle name="Normal 2 11 15 43" xfId="16948"/>
    <cellStyle name="Normal 2 11 15 44" xfId="17489"/>
    <cellStyle name="Normal 2 11 15 45" xfId="18030"/>
    <cellStyle name="Normal 2 11 15 46" xfId="18569"/>
    <cellStyle name="Normal 2 11 15 47" xfId="19108"/>
    <cellStyle name="Normal 2 11 15 48" xfId="19646"/>
    <cellStyle name="Normal 2 11 15 49" xfId="20177"/>
    <cellStyle name="Normal 2 11 15 5" xfId="4382"/>
    <cellStyle name="Normal 2 11 15 50" xfId="20689"/>
    <cellStyle name="Normal 2 11 15 51" xfId="21163"/>
    <cellStyle name="Normal 2 11 15 52" xfId="21529"/>
    <cellStyle name="Normal 2 11 15 53" xfId="22343"/>
    <cellStyle name="Normal 2 11 15 54" xfId="22908"/>
    <cellStyle name="Normal 2 11 15 55" xfId="23448"/>
    <cellStyle name="Normal 2 11 15 56" xfId="23982"/>
    <cellStyle name="Normal 2 11 15 57" xfId="24516"/>
    <cellStyle name="Normal 2 11 15 58" xfId="25023"/>
    <cellStyle name="Normal 2 11 15 59" xfId="25492"/>
    <cellStyle name="Normal 2 11 15 6" xfId="4642"/>
    <cellStyle name="Normal 2 11 15 60" xfId="26157"/>
    <cellStyle name="Normal 2 11 15 61" xfId="26694"/>
    <cellStyle name="Normal 2 11 15 62" xfId="27224"/>
    <cellStyle name="Normal 2 11 15 63" xfId="27735"/>
    <cellStyle name="Normal 2 11 15 64" xfId="28198"/>
    <cellStyle name="Normal 2 11 15 65" xfId="28573"/>
    <cellStyle name="Normal 2 11 15 66" xfId="29290"/>
    <cellStyle name="Normal 2 11 15 67" xfId="28727"/>
    <cellStyle name="Normal 2 11 15 68" xfId="31411"/>
    <cellStyle name="Normal 2 11 15 69" xfId="31167"/>
    <cellStyle name="Normal 2 11 15 7" xfId="4880"/>
    <cellStyle name="Normal 2 11 15 70" xfId="31658"/>
    <cellStyle name="Normal 2 11 15 8" xfId="5120"/>
    <cellStyle name="Normal 2 11 15 9" xfId="5360"/>
    <cellStyle name="Normal 2 11 16" xfId="721"/>
    <cellStyle name="Normal 2 11 16 10" xfId="4723"/>
    <cellStyle name="Normal 2 11 16 11" xfId="5523"/>
    <cellStyle name="Normal 2 11 16 12" xfId="5787"/>
    <cellStyle name="Normal 2 11 16 13" xfId="6029"/>
    <cellStyle name="Normal 2 11 16 14" xfId="6269"/>
    <cellStyle name="Normal 2 11 16 15" xfId="6505"/>
    <cellStyle name="Normal 2 11 16 16" xfId="6744"/>
    <cellStyle name="Normal 2 11 16 17" xfId="6982"/>
    <cellStyle name="Normal 2 11 16 18" xfId="7215"/>
    <cellStyle name="Normal 2 11 16 19" xfId="6879"/>
    <cellStyle name="Normal 2 11 16 2" xfId="2615"/>
    <cellStyle name="Normal 2 11 16 2 2" xfId="3097"/>
    <cellStyle name="Normal 2 11 16 20" xfId="7653"/>
    <cellStyle name="Normal 2 11 16 21" xfId="7893"/>
    <cellStyle name="Normal 2 11 16 22" xfId="6234"/>
    <cellStyle name="Normal 2 11 16 23" xfId="8381"/>
    <cellStyle name="Normal 2 11 16 24" xfId="8606"/>
    <cellStyle name="Normal 2 11 16 25" xfId="8816"/>
    <cellStyle name="Normal 2 11 16 26" xfId="9022"/>
    <cellStyle name="Normal 2 11 16 27" xfId="9218"/>
    <cellStyle name="Normal 2 11 16 28" xfId="9397"/>
    <cellStyle name="Normal 2 11 16 29" xfId="9135"/>
    <cellStyle name="Normal 2 11 16 3" xfId="3791"/>
    <cellStyle name="Normal 2 11 16 30" xfId="9684"/>
    <cellStyle name="Normal 2 11 16 31" xfId="10521"/>
    <cellStyle name="Normal 2 11 16 32" xfId="11059"/>
    <cellStyle name="Normal 2 11 16 33" xfId="11584"/>
    <cellStyle name="Normal 2 11 16 34" xfId="12111"/>
    <cellStyle name="Normal 2 11 16 35" xfId="12642"/>
    <cellStyle name="Normal 2 11 16 36" xfId="13185"/>
    <cellStyle name="Normal 2 11 16 37" xfId="13725"/>
    <cellStyle name="Normal 2 11 16 38" xfId="14268"/>
    <cellStyle name="Normal 2 11 16 39" xfId="14806"/>
    <cellStyle name="Normal 2 11 16 4" xfId="3081"/>
    <cellStyle name="Normal 2 11 16 40" xfId="15349"/>
    <cellStyle name="Normal 2 11 16 41" xfId="15890"/>
    <cellStyle name="Normal 2 11 16 42" xfId="16430"/>
    <cellStyle name="Normal 2 11 16 43" xfId="16971"/>
    <cellStyle name="Normal 2 11 16 44" xfId="17512"/>
    <cellStyle name="Normal 2 11 16 45" xfId="18053"/>
    <cellStyle name="Normal 2 11 16 46" xfId="18592"/>
    <cellStyle name="Normal 2 11 16 47" xfId="19131"/>
    <cellStyle name="Normal 2 11 16 48" xfId="19669"/>
    <cellStyle name="Normal 2 11 16 49" xfId="20199"/>
    <cellStyle name="Normal 2 11 16 5" xfId="3873"/>
    <cellStyle name="Normal 2 11 16 50" xfId="20711"/>
    <cellStyle name="Normal 2 11 16 51" xfId="21183"/>
    <cellStyle name="Normal 2 11 16 52" xfId="21541"/>
    <cellStyle name="Normal 2 11 16 53" xfId="22367"/>
    <cellStyle name="Normal 2 11 16 54" xfId="22930"/>
    <cellStyle name="Normal 2 11 16 55" xfId="23470"/>
    <cellStyle name="Normal 2 11 16 56" xfId="24004"/>
    <cellStyle name="Normal 2 11 16 57" xfId="24538"/>
    <cellStyle name="Normal 2 11 16 58" xfId="25045"/>
    <cellStyle name="Normal 2 11 16 59" xfId="25507"/>
    <cellStyle name="Normal 2 11 16 6" xfId="4353"/>
    <cellStyle name="Normal 2 11 16 60" xfId="26179"/>
    <cellStyle name="Normal 2 11 16 61" xfId="26716"/>
    <cellStyle name="Normal 2 11 16 62" xfId="27247"/>
    <cellStyle name="Normal 2 11 16 63" xfId="27756"/>
    <cellStyle name="Normal 2 11 16 64" xfId="28218"/>
    <cellStyle name="Normal 2 11 16 65" xfId="28585"/>
    <cellStyle name="Normal 2 11 16 66" xfId="29308"/>
    <cellStyle name="Normal 2 11 16 67" xfId="29421"/>
    <cellStyle name="Normal 2 11 16 68" xfId="31432"/>
    <cellStyle name="Normal 2 11 16 69" xfId="30903"/>
    <cellStyle name="Normal 2 11 16 7" xfId="4592"/>
    <cellStyle name="Normal 2 11 16 70" xfId="32636"/>
    <cellStyle name="Normal 2 11 16 8" xfId="4829"/>
    <cellStyle name="Normal 2 11 16 9" xfId="5069"/>
    <cellStyle name="Normal 2 11 17" xfId="745"/>
    <cellStyle name="Normal 2 11 17 10" xfId="5486"/>
    <cellStyle name="Normal 2 11 17 11" xfId="5754"/>
    <cellStyle name="Normal 2 11 17 12" xfId="5995"/>
    <cellStyle name="Normal 2 11 17 13" xfId="6235"/>
    <cellStyle name="Normal 2 11 17 14" xfId="6472"/>
    <cellStyle name="Normal 2 11 17 15" xfId="6710"/>
    <cellStyle name="Normal 2 11 17 16" xfId="6951"/>
    <cellStyle name="Normal 2 11 17 17" xfId="7182"/>
    <cellStyle name="Normal 2 11 17 18" xfId="7415"/>
    <cellStyle name="Normal 2 11 17 19" xfId="7617"/>
    <cellStyle name="Normal 2 11 17 2" xfId="2629"/>
    <cellStyle name="Normal 2 11 17 2 2" xfId="3109"/>
    <cellStyle name="Normal 2 11 17 20" xfId="7880"/>
    <cellStyle name="Normal 2 11 17 21" xfId="6895"/>
    <cellStyle name="Normal 2 11 17 22" xfId="8350"/>
    <cellStyle name="Normal 2 11 17 23" xfId="8576"/>
    <cellStyle name="Normal 2 11 17 24" xfId="8787"/>
    <cellStyle name="Normal 2 11 17 25" xfId="8994"/>
    <cellStyle name="Normal 2 11 17 26" xfId="9190"/>
    <cellStyle name="Normal 2 11 17 27" xfId="9374"/>
    <cellStyle name="Normal 2 11 17 28" xfId="9542"/>
    <cellStyle name="Normal 2 11 17 29" xfId="9660"/>
    <cellStyle name="Normal 2 11 17 3" xfId="3814"/>
    <cellStyle name="Normal 2 11 17 30" xfId="9779"/>
    <cellStyle name="Normal 2 11 17 31" xfId="10545"/>
    <cellStyle name="Normal 2 11 17 32" xfId="11081"/>
    <cellStyle name="Normal 2 11 17 33" xfId="11606"/>
    <cellStyle name="Normal 2 11 17 34" xfId="12134"/>
    <cellStyle name="Normal 2 11 17 35" xfId="12666"/>
    <cellStyle name="Normal 2 11 17 36" xfId="13208"/>
    <cellStyle name="Normal 2 11 17 37" xfId="13748"/>
    <cellStyle name="Normal 2 11 17 38" xfId="14291"/>
    <cellStyle name="Normal 2 11 17 39" xfId="14830"/>
    <cellStyle name="Normal 2 11 17 4" xfId="4048"/>
    <cellStyle name="Normal 2 11 17 40" xfId="15372"/>
    <cellStyle name="Normal 2 11 17 41" xfId="15913"/>
    <cellStyle name="Normal 2 11 17 42" xfId="16453"/>
    <cellStyle name="Normal 2 11 17 43" xfId="16994"/>
    <cellStyle name="Normal 2 11 17 44" xfId="17535"/>
    <cellStyle name="Normal 2 11 17 45" xfId="18076"/>
    <cellStyle name="Normal 2 11 17 46" xfId="18615"/>
    <cellStyle name="Normal 2 11 17 47" xfId="19154"/>
    <cellStyle name="Normal 2 11 17 48" xfId="19692"/>
    <cellStyle name="Normal 2 11 17 49" xfId="20222"/>
    <cellStyle name="Normal 2 11 17 5" xfId="4187"/>
    <cellStyle name="Normal 2 11 17 50" xfId="20732"/>
    <cellStyle name="Normal 2 11 17 51" xfId="21203"/>
    <cellStyle name="Normal 2 11 17 52" xfId="21556"/>
    <cellStyle name="Normal 2 11 17 53" xfId="22391"/>
    <cellStyle name="Normal 2 11 17 54" xfId="22953"/>
    <cellStyle name="Normal 2 11 17 55" xfId="23493"/>
    <cellStyle name="Normal 2 11 17 56" xfId="24026"/>
    <cellStyle name="Normal 2 11 17 57" xfId="24559"/>
    <cellStyle name="Normal 2 11 17 58" xfId="25068"/>
    <cellStyle name="Normal 2 11 17 59" xfId="25527"/>
    <cellStyle name="Normal 2 11 17 6" xfId="4558"/>
    <cellStyle name="Normal 2 11 17 60" xfId="26202"/>
    <cellStyle name="Normal 2 11 17 61" xfId="26739"/>
    <cellStyle name="Normal 2 11 17 62" xfId="27269"/>
    <cellStyle name="Normal 2 11 17 63" xfId="27777"/>
    <cellStyle name="Normal 2 11 17 64" xfId="28239"/>
    <cellStyle name="Normal 2 11 17 65" xfId="28600"/>
    <cellStyle name="Normal 2 11 17 66" xfId="29329"/>
    <cellStyle name="Normal 2 11 17 67" xfId="30238"/>
    <cellStyle name="Normal 2 11 17 68" xfId="31454"/>
    <cellStyle name="Normal 2 11 17 69" xfId="32087"/>
    <cellStyle name="Normal 2 11 17 7" xfId="4795"/>
    <cellStyle name="Normal 2 11 17 70" xfId="33295"/>
    <cellStyle name="Normal 2 11 17 8" xfId="5035"/>
    <cellStyle name="Normal 2 11 17 9" xfId="5274"/>
    <cellStyle name="Normal 2 11 18" xfId="494"/>
    <cellStyle name="Normal 2 11 18 10" xfId="4963"/>
    <cellStyle name="Normal 2 11 18 11" xfId="4850"/>
    <cellStyle name="Normal 2 11 18 12" xfId="3640"/>
    <cellStyle name="Normal 2 11 18 13" xfId="5510"/>
    <cellStyle name="Normal 2 11 18 14" xfId="3759"/>
    <cellStyle name="Normal 2 11 18 15" xfId="5715"/>
    <cellStyle name="Normal 2 11 18 16" xfId="5956"/>
    <cellStyle name="Normal 2 11 18 17" xfId="6197"/>
    <cellStyle name="Normal 2 11 18 18" xfId="6433"/>
    <cellStyle name="Normal 2 11 18 19" xfId="7115"/>
    <cellStyle name="Normal 2 11 18 2" xfId="2644"/>
    <cellStyle name="Normal 2 11 18 2 2" xfId="3011"/>
    <cellStyle name="Normal 2 11 18 20" xfId="7003"/>
    <cellStyle name="Normal 2 11 18 21" xfId="7271"/>
    <cellStyle name="Normal 2 11 18 22" xfId="8191"/>
    <cellStyle name="Normal 2 11 18 23" xfId="8080"/>
    <cellStyle name="Normal 2 11 18 24" xfId="7967"/>
    <cellStyle name="Normal 2 11 18 25" xfId="7431"/>
    <cellStyle name="Normal 2 11 18 26" xfId="8313"/>
    <cellStyle name="Normal 2 11 18 27" xfId="8540"/>
    <cellStyle name="Normal 2 11 18 28" xfId="8754"/>
    <cellStyle name="Normal 2 11 18 29" xfId="9328"/>
    <cellStyle name="Normal 2 11 18 3" xfId="3573"/>
    <cellStyle name="Normal 2 11 18 30" xfId="9238"/>
    <cellStyle name="Normal 2 11 18 31" xfId="10303"/>
    <cellStyle name="Normal 2 11 18 32" xfId="10308"/>
    <cellStyle name="Normal 2 11 18 33" xfId="11260"/>
    <cellStyle name="Normal 2 11 18 34" xfId="11788"/>
    <cellStyle name="Normal 2 11 18 35" xfId="12316"/>
    <cellStyle name="Normal 2 11 18 36" xfId="12844"/>
    <cellStyle name="Normal 2 11 18 37" xfId="13402"/>
    <cellStyle name="Normal 2 11 18 38" xfId="13943"/>
    <cellStyle name="Normal 2 11 18 39" xfId="14483"/>
    <cellStyle name="Normal 2 11 18 4" xfId="4081"/>
    <cellStyle name="Normal 2 11 18 40" xfId="15002"/>
    <cellStyle name="Normal 2 11 18 41" xfId="15566"/>
    <cellStyle name="Normal 2 11 18 42" xfId="16107"/>
    <cellStyle name="Normal 2 11 18 43" xfId="16647"/>
    <cellStyle name="Normal 2 11 18 44" xfId="17188"/>
    <cellStyle name="Normal 2 11 18 45" xfId="17729"/>
    <cellStyle name="Normal 2 11 18 46" xfId="18270"/>
    <cellStyle name="Normal 2 11 18 47" xfId="18808"/>
    <cellStyle name="Normal 2 11 18 48" xfId="19347"/>
    <cellStyle name="Normal 2 11 18 49" xfId="19882"/>
    <cellStyle name="Normal 2 11 18 5" xfId="4406"/>
    <cellStyle name="Normal 2 11 18 50" xfId="20405"/>
    <cellStyle name="Normal 2 11 18 51" xfId="20889"/>
    <cellStyle name="Normal 2 11 18 52" xfId="21332"/>
    <cellStyle name="Normal 2 11 18 53" xfId="22145"/>
    <cellStyle name="Normal 2 11 18 54" xfId="22432"/>
    <cellStyle name="Normal 2 11 18 55" xfId="23233"/>
    <cellStyle name="Normal 2 11 18 56" xfId="23768"/>
    <cellStyle name="Normal 2 11 18 57" xfId="24302"/>
    <cellStyle name="Normal 2 11 18 58" xfId="24819"/>
    <cellStyle name="Normal 2 11 18 59" xfId="25304"/>
    <cellStyle name="Normal 2 11 18 6" xfId="3528"/>
    <cellStyle name="Normal 2 11 18 60" xfId="25959"/>
    <cellStyle name="Normal 2 11 18 61" xfId="26478"/>
    <cellStyle name="Normal 2 11 18 62" xfId="27013"/>
    <cellStyle name="Normal 2 11 18 63" xfId="27504"/>
    <cellStyle name="Normal 2 11 18 64" xfId="28011"/>
    <cellStyle name="Normal 2 11 18 65" xfId="28421"/>
    <cellStyle name="Normal 2 11 18 66" xfId="29128"/>
    <cellStyle name="Normal 2 11 18 67" xfId="28806"/>
    <cellStyle name="Normal 2 11 18 68" xfId="31245"/>
    <cellStyle name="Normal 2 11 18 69" xfId="32100"/>
    <cellStyle name="Normal 2 11 18 7" xfId="4199"/>
    <cellStyle name="Normal 2 11 18 70" xfId="32943"/>
    <cellStyle name="Normal 2 11 18 8" xfId="4210"/>
    <cellStyle name="Normal 2 11 18 9" xfId="4222"/>
    <cellStyle name="Normal 2 11 19" xfId="791"/>
    <cellStyle name="Normal 2 11 19 10" xfId="5186"/>
    <cellStyle name="Normal 2 11 19 11" xfId="5521"/>
    <cellStyle name="Normal 2 11 19 12" xfId="5800"/>
    <cellStyle name="Normal 2 11 19 13" xfId="6042"/>
    <cellStyle name="Normal 2 11 19 14" xfId="6282"/>
    <cellStyle name="Normal 2 11 19 15" xfId="6518"/>
    <cellStyle name="Normal 2 11 19 16" xfId="6756"/>
    <cellStyle name="Normal 2 11 19 17" xfId="6995"/>
    <cellStyle name="Normal 2 11 19 18" xfId="7227"/>
    <cellStyle name="Normal 2 11 19 19" xfId="7331"/>
    <cellStyle name="Normal 2 11 19 2" xfId="2658"/>
    <cellStyle name="Normal 2 11 19 2 2" xfId="3123"/>
    <cellStyle name="Normal 2 11 19 20" xfId="7651"/>
    <cellStyle name="Normal 2 11 19 21" xfId="8194"/>
    <cellStyle name="Normal 2 11 19 22" xfId="7820"/>
    <cellStyle name="Normal 2 11 19 23" xfId="8394"/>
    <cellStyle name="Normal 2 11 19 24" xfId="8619"/>
    <cellStyle name="Normal 2 11 19 25" xfId="8828"/>
    <cellStyle name="Normal 2 11 19 26" xfId="9034"/>
    <cellStyle name="Normal 2 11 19 27" xfId="9230"/>
    <cellStyle name="Normal 2 11 19 28" xfId="9409"/>
    <cellStyle name="Normal 2 11 19 29" xfId="9486"/>
    <cellStyle name="Normal 2 11 19 3" xfId="3858"/>
    <cellStyle name="Normal 2 11 19 30" xfId="9682"/>
    <cellStyle name="Normal 2 11 19 31" xfId="10591"/>
    <cellStyle name="Normal 2 11 19 32" xfId="11125"/>
    <cellStyle name="Normal 2 11 19 33" xfId="11651"/>
    <cellStyle name="Normal 2 11 19 34" xfId="12180"/>
    <cellStyle name="Normal 2 11 19 35" xfId="12712"/>
    <cellStyle name="Normal 2 11 19 36" xfId="13253"/>
    <cellStyle name="Normal 2 11 19 37" xfId="13794"/>
    <cellStyle name="Normal 2 11 19 38" xfId="14337"/>
    <cellStyle name="Normal 2 11 19 39" xfId="14876"/>
    <cellStyle name="Normal 2 11 19 4" xfId="3378"/>
    <cellStyle name="Normal 2 11 19 40" xfId="15417"/>
    <cellStyle name="Normal 2 11 19 41" xfId="15958"/>
    <cellStyle name="Normal 2 11 19 42" xfId="16498"/>
    <cellStyle name="Normal 2 11 19 43" xfId="17039"/>
    <cellStyle name="Normal 2 11 19 44" xfId="17580"/>
    <cellStyle name="Normal 2 11 19 45" xfId="18121"/>
    <cellStyle name="Normal 2 11 19 46" xfId="18659"/>
    <cellStyle name="Normal 2 11 19 47" xfId="19199"/>
    <cellStyle name="Normal 2 11 19 48" xfId="19737"/>
    <cellStyle name="Normal 2 11 19 49" xfId="20265"/>
    <cellStyle name="Normal 2 11 19 5" xfId="3792"/>
    <cellStyle name="Normal 2 11 19 50" xfId="20776"/>
    <cellStyle name="Normal 2 11 19 51" xfId="21239"/>
    <cellStyle name="Normal 2 11 19 52" xfId="21576"/>
    <cellStyle name="Normal 2 11 19 53" xfId="22436"/>
    <cellStyle name="Normal 2 11 19 54" xfId="22999"/>
    <cellStyle name="Normal 2 11 19 55" xfId="23537"/>
    <cellStyle name="Normal 2 11 19 56" xfId="24071"/>
    <cellStyle name="Normal 2 11 19 57" xfId="24604"/>
    <cellStyle name="Normal 2 11 19 58" xfId="25107"/>
    <cellStyle name="Normal 2 11 19 59" xfId="25558"/>
    <cellStyle name="Normal 2 11 19 6" xfId="4105"/>
    <cellStyle name="Normal 2 11 19 60" xfId="26248"/>
    <cellStyle name="Normal 2 11 19 61" xfId="26783"/>
    <cellStyle name="Normal 2 11 19 62" xfId="27313"/>
    <cellStyle name="Normal 2 11 19 63" xfId="27818"/>
    <cellStyle name="Normal 2 11 19 64" xfId="28274"/>
    <cellStyle name="Normal 2 11 19 65" xfId="28620"/>
    <cellStyle name="Normal 2 11 19 66" xfId="29368"/>
    <cellStyle name="Normal 2 11 19 67" xfId="30258"/>
    <cellStyle name="Normal 2 11 19 68" xfId="31493"/>
    <cellStyle name="Normal 2 11 19 69" xfId="32076"/>
    <cellStyle name="Normal 2 11 19 7" xfId="4605"/>
    <cellStyle name="Normal 2 11 19 70" xfId="33410"/>
    <cellStyle name="Normal 2 11 19 8" xfId="4842"/>
    <cellStyle name="Normal 2 11 19 9" xfId="5082"/>
    <cellStyle name="Normal 2 11 2" xfId="109"/>
    <cellStyle name="Normal 2 11 2 10" xfId="4293"/>
    <cellStyle name="Normal 2 11 2 11" xfId="5200"/>
    <cellStyle name="Normal 2 11 2 12" xfId="3950"/>
    <cellStyle name="Normal 2 11 2 13" xfId="5686"/>
    <cellStyle name="Normal 2 11 2 14" xfId="5926"/>
    <cellStyle name="Normal 2 11 2 15" xfId="6168"/>
    <cellStyle name="Normal 2 11 2 16" xfId="6404"/>
    <cellStyle name="Normal 2 11 2 17" xfId="6646"/>
    <cellStyle name="Normal 2 11 2 18" xfId="6883"/>
    <cellStyle name="Normal 2 11 2 19" xfId="6432"/>
    <cellStyle name="Normal 2 11 2 2" xfId="256"/>
    <cellStyle name="Normal 2 11 2 2 10" xfId="14297"/>
    <cellStyle name="Normal 2 11 2 2 11" xfId="14767"/>
    <cellStyle name="Normal 2 11 2 2 12" xfId="15378"/>
    <cellStyle name="Normal 2 11 2 2 13" xfId="15919"/>
    <cellStyle name="Normal 2 11 2 2 14" xfId="16459"/>
    <cellStyle name="Normal 2 11 2 2 15" xfId="17000"/>
    <cellStyle name="Normal 2 11 2 2 16" xfId="17541"/>
    <cellStyle name="Normal 2 11 2 2 17" xfId="18082"/>
    <cellStyle name="Normal 2 11 2 2 18" xfId="18620"/>
    <cellStyle name="Normal 2 11 2 2 19" xfId="19160"/>
    <cellStyle name="Normal 2 11 2 2 2" xfId="10068"/>
    <cellStyle name="Normal 2 11 2 2 2 2" xfId="38090"/>
    <cellStyle name="Normal 2 11 2 2 20" xfId="19698"/>
    <cellStyle name="Normal 2 11 2 2 21" xfId="20226"/>
    <cellStyle name="Normal 2 11 2 2 22" xfId="20674"/>
    <cellStyle name="Normal 2 11 2 2 23" xfId="21205"/>
    <cellStyle name="Normal 2 11 2 2 24" xfId="21915"/>
    <cellStyle name="Normal 2 11 2 2 25" xfId="22242"/>
    <cellStyle name="Normal 2 11 2 2 26" xfId="23199"/>
    <cellStyle name="Normal 2 11 2 2 27" xfId="23735"/>
    <cellStyle name="Normal 2 11 2 2 28" xfId="24268"/>
    <cellStyle name="Normal 2 11 2 2 29" xfId="24788"/>
    <cellStyle name="Normal 2 11 2 2 3" xfId="10789"/>
    <cellStyle name="Normal 2 11 2 2 3 2" xfId="37803"/>
    <cellStyle name="Normal 2 11 2 2 30" xfId="25273"/>
    <cellStyle name="Normal 2 11 2 2 31" xfId="25270"/>
    <cellStyle name="Normal 2 11 2 2 32" xfId="26445"/>
    <cellStyle name="Normal 2 11 2 2 33" xfId="26981"/>
    <cellStyle name="Normal 2 11 2 2 34" xfId="27455"/>
    <cellStyle name="Normal 2 11 2 2 35" xfId="27981"/>
    <cellStyle name="Normal 2 11 2 2 36" xfId="28399"/>
    <cellStyle name="Normal 2 11 2 2 37" xfId="28926"/>
    <cellStyle name="Normal 2 11 2 2 38" xfId="29269"/>
    <cellStyle name="Normal 2 11 2 2 39" xfId="31032"/>
    <cellStyle name="Normal 2 11 2 2 4" xfId="11087"/>
    <cellStyle name="Normal 2 11 2 2 40" xfId="31288"/>
    <cellStyle name="Normal 2 11 2 2 41" xfId="32188"/>
    <cellStyle name="Normal 2 11 2 2 5" xfId="11612"/>
    <cellStyle name="Normal 2 11 2 2 6" xfId="12140"/>
    <cellStyle name="Normal 2 11 2 2 7" xfId="12626"/>
    <cellStyle name="Normal 2 11 2 2 8" xfId="13214"/>
    <cellStyle name="Normal 2 11 2 2 9" xfId="13754"/>
    <cellStyle name="Normal 2 11 2 20" xfId="7344"/>
    <cellStyle name="Normal 2 11 2 21" xfId="7831"/>
    <cellStyle name="Normal 2 11 2 22" xfId="8229"/>
    <cellStyle name="Normal 2 11 2 23" xfId="8207"/>
    <cellStyle name="Normal 2 11 2 24" xfId="8286"/>
    <cellStyle name="Normal 2 11 2 25" xfId="8514"/>
    <cellStyle name="Normal 2 11 2 26" xfId="8729"/>
    <cellStyle name="Normal 2 11 2 27" xfId="8941"/>
    <cellStyle name="Normal 2 11 2 28" xfId="9137"/>
    <cellStyle name="Normal 2 11 2 29" xfId="8753"/>
    <cellStyle name="Normal 2 11 2 3" xfId="1332"/>
    <cellStyle name="Normal 2 11 2 3 2" xfId="29722"/>
    <cellStyle name="Normal 2 11 2 3 2 2" xfId="38167"/>
    <cellStyle name="Normal 2 11 2 3 3" xfId="30443"/>
    <cellStyle name="Normal 2 11 2 3 3 2" xfId="37804"/>
    <cellStyle name="Normal 2 11 2 3 4" xfId="31921"/>
    <cellStyle name="Normal 2 11 2 3 5" xfId="32789"/>
    <cellStyle name="Normal 2 11 2 3 6" xfId="33494"/>
    <cellStyle name="Normal 2 11 2 30" xfId="9495"/>
    <cellStyle name="Normal 2 11 2 31" xfId="9942"/>
    <cellStyle name="Normal 2 11 2 32" xfId="10906"/>
    <cellStyle name="Normal 2 11 2 33" xfId="10959"/>
    <cellStyle name="Normal 2 11 2 34" xfId="11484"/>
    <cellStyle name="Normal 2 11 2 35" xfId="12013"/>
    <cellStyle name="Normal 2 11 2 36" xfId="12298"/>
    <cellStyle name="Normal 2 11 2 37" xfId="13085"/>
    <cellStyle name="Normal 2 11 2 38" xfId="13625"/>
    <cellStyle name="Normal 2 11 2 39" xfId="14168"/>
    <cellStyle name="Normal 2 11 2 4" xfId="2107"/>
    <cellStyle name="Normal 2 11 2 4 2" xfId="3460"/>
    <cellStyle name="Normal 2 11 2 4 2 2" xfId="30095"/>
    <cellStyle name="Normal 2 11 2 4 3" xfId="30711"/>
    <cellStyle name="Normal 2 11 2 4 4" xfId="32558"/>
    <cellStyle name="Normal 2 11 2 4 5" xfId="33313"/>
    <cellStyle name="Normal 2 11 2 4 6" xfId="33787"/>
    <cellStyle name="Normal 2 11 2 4 7" xfId="34209"/>
    <cellStyle name="Normal 2 11 2 4 8" xfId="37691"/>
    <cellStyle name="Normal 2 11 2 40" xfId="14528"/>
    <cellStyle name="Normal 2 11 2 41" xfId="15249"/>
    <cellStyle name="Normal 2 11 2 42" xfId="15790"/>
    <cellStyle name="Normal 2 11 2 43" xfId="16330"/>
    <cellStyle name="Normal 2 11 2 44" xfId="16871"/>
    <cellStyle name="Normal 2 11 2 45" xfId="17412"/>
    <cellStyle name="Normal 2 11 2 46" xfId="17953"/>
    <cellStyle name="Normal 2 11 2 47" xfId="18493"/>
    <cellStyle name="Normal 2 11 2 48" xfId="19031"/>
    <cellStyle name="Normal 2 11 2 49" xfId="19570"/>
    <cellStyle name="Normal 2 11 2 5" xfId="2281"/>
    <cellStyle name="Normal 2 11 2 5 2" xfId="3326"/>
    <cellStyle name="Normal 2 11 2 5 2 2" xfId="30171"/>
    <cellStyle name="Normal 2 11 2 5 2 3" xfId="38207"/>
    <cellStyle name="Normal 2 11 2 5 3" xfId="30767"/>
    <cellStyle name="Normal 2 11 2 5 4" xfId="32706"/>
    <cellStyle name="Normal 2 11 2 5 5" xfId="33427"/>
    <cellStyle name="Normal 2 11 2 5 6" xfId="33844"/>
    <cellStyle name="Normal 2 11 2 5 7" xfId="37802"/>
    <cellStyle name="Normal 2 11 2 50" xfId="20102"/>
    <cellStyle name="Normal 2 11 2 51" xfId="20445"/>
    <cellStyle name="Normal 2 11 2 52" xfId="21102"/>
    <cellStyle name="Normal 2 11 2 53" xfId="21773"/>
    <cellStyle name="Normal 2 11 2 54" xfId="22455"/>
    <cellStyle name="Normal 2 11 2 55" xfId="22990"/>
    <cellStyle name="Normal 2 11 2 56" xfId="23528"/>
    <cellStyle name="Normal 2 11 2 57" xfId="24062"/>
    <cellStyle name="Normal 2 11 2 58" xfId="24595"/>
    <cellStyle name="Normal 2 11 2 59" xfId="25098"/>
    <cellStyle name="Normal 2 11 2 6" xfId="2410"/>
    <cellStyle name="Normal 2 11 2 6 2" xfId="4058"/>
    <cellStyle name="Normal 2 11 2 6 3" xfId="38020"/>
    <cellStyle name="Normal 2 11 2 60" xfId="25658"/>
    <cellStyle name="Normal 2 11 2 61" xfId="26239"/>
    <cellStyle name="Normal 2 11 2 62" xfId="26774"/>
    <cellStyle name="Normal 2 11 2 63" xfId="27312"/>
    <cellStyle name="Normal 2 11 2 64" xfId="27809"/>
    <cellStyle name="Normal 2 11 2 65" xfId="28266"/>
    <cellStyle name="Normal 2 11 2 66" xfId="28796"/>
    <cellStyle name="Normal 2 11 2 67" xfId="29457"/>
    <cellStyle name="Normal 2 11 2 68" xfId="30897"/>
    <cellStyle name="Normal 2 11 2 69" xfId="31965"/>
    <cellStyle name="Normal 2 11 2 7" xfId="3485"/>
    <cellStyle name="Normal 2 11 2 70" xfId="32204"/>
    <cellStyle name="Normal 2 11 2 71" xfId="29929"/>
    <cellStyle name="Normal 2 11 2 72" xfId="34051"/>
    <cellStyle name="Normal 2 11 2 73" xfId="34552"/>
    <cellStyle name="Normal 2 11 2 74" xfId="34779"/>
    <cellStyle name="Normal 2 11 2 75" xfId="35006"/>
    <cellStyle name="Normal 2 11 2 76" xfId="35233"/>
    <cellStyle name="Normal 2 11 2 77" xfId="35460"/>
    <cellStyle name="Normal 2 11 2 78" xfId="35687"/>
    <cellStyle name="Normal 2 11 2 79" xfId="35914"/>
    <cellStyle name="Normal 2 11 2 8" xfId="4493"/>
    <cellStyle name="Normal 2 11 2 80" xfId="36141"/>
    <cellStyle name="Normal 2 11 2 81" xfId="36368"/>
    <cellStyle name="Normal 2 11 2 82" xfId="36594"/>
    <cellStyle name="Normal 2 11 2 83" xfId="36818"/>
    <cellStyle name="Normal 2 11 2 84" xfId="37022"/>
    <cellStyle name="Normal 2 11 2 85" xfId="37232"/>
    <cellStyle name="Normal 2 11 2 86" xfId="37579"/>
    <cellStyle name="Normal 2 11 2 9" xfId="4727"/>
    <cellStyle name="Normal 2 11 20" xfId="805"/>
    <cellStyle name="Normal 2 11 20 10" xfId="4465"/>
    <cellStyle name="Normal 2 11 20 11" xfId="4870"/>
    <cellStyle name="Normal 2 11 20 12" xfId="3930"/>
    <cellStyle name="Normal 2 11 20 13" xfId="5110"/>
    <cellStyle name="Normal 2 11 20 14" xfId="4806"/>
    <cellStyle name="Normal 2 11 20 15" xfId="5021"/>
    <cellStyle name="Normal 2 11 20 16" xfId="5457"/>
    <cellStyle name="Normal 2 11 20 17" xfId="5683"/>
    <cellStyle name="Normal 2 11 20 18" xfId="5923"/>
    <cellStyle name="Normal 2 11 20 19" xfId="6618"/>
    <cellStyle name="Normal 2 11 20 2" xfId="2672"/>
    <cellStyle name="Normal 2 11 20 2 2" xfId="3130"/>
    <cellStyle name="Normal 2 11 20 20" xfId="7023"/>
    <cellStyle name="Normal 2 11 20 21" xfId="7456"/>
    <cellStyle name="Normal 2 11 20 22" xfId="7772"/>
    <cellStyle name="Normal 2 11 20 23" xfId="7417"/>
    <cellStyle name="Normal 2 11 20 24" xfId="6926"/>
    <cellStyle name="Normal 2 11 20 25" xfId="7269"/>
    <cellStyle name="Normal 2 11 20 26" xfId="7882"/>
    <cellStyle name="Normal 2 11 20 27" xfId="8193"/>
    <cellStyle name="Normal 2 11 20 28" xfId="8283"/>
    <cellStyle name="Normal 2 11 20 29" xfId="8918"/>
    <cellStyle name="Normal 2 11 20 3" xfId="3871"/>
    <cellStyle name="Normal 2 11 20 30" xfId="9256"/>
    <cellStyle name="Normal 2 11 20 31" xfId="10605"/>
    <cellStyle name="Normal 2 11 20 32" xfId="11139"/>
    <cellStyle name="Normal 2 11 20 33" xfId="11665"/>
    <cellStyle name="Normal 2 11 20 34" xfId="12194"/>
    <cellStyle name="Normal 2 11 20 35" xfId="12726"/>
    <cellStyle name="Normal 2 11 20 36" xfId="13267"/>
    <cellStyle name="Normal 2 11 20 37" xfId="13808"/>
    <cellStyle name="Normal 2 11 20 38" xfId="14351"/>
    <cellStyle name="Normal 2 11 20 39" xfId="14890"/>
    <cellStyle name="Normal 2 11 20 4" xfId="3675"/>
    <cellStyle name="Normal 2 11 20 40" xfId="15431"/>
    <cellStyle name="Normal 2 11 20 41" xfId="15972"/>
    <cellStyle name="Normal 2 11 20 42" xfId="16512"/>
    <cellStyle name="Normal 2 11 20 43" xfId="17053"/>
    <cellStyle name="Normal 2 11 20 44" xfId="17594"/>
    <cellStyle name="Normal 2 11 20 45" xfId="18135"/>
    <cellStyle name="Normal 2 11 20 46" xfId="18673"/>
    <cellStyle name="Normal 2 11 20 47" xfId="19213"/>
    <cellStyle name="Normal 2 11 20 48" xfId="19751"/>
    <cellStyle name="Normal 2 11 20 49" xfId="20279"/>
    <cellStyle name="Normal 2 11 20 5" xfId="4110"/>
    <cellStyle name="Normal 2 11 20 50" xfId="20788"/>
    <cellStyle name="Normal 2 11 20 51" xfId="21250"/>
    <cellStyle name="Normal 2 11 20 52" xfId="21584"/>
    <cellStyle name="Normal 2 11 20 53" xfId="22449"/>
    <cellStyle name="Normal 2 11 20 54" xfId="23013"/>
    <cellStyle name="Normal 2 11 20 55" xfId="23551"/>
    <cellStyle name="Normal 2 11 20 56" xfId="24085"/>
    <cellStyle name="Normal 2 11 20 57" xfId="24618"/>
    <cellStyle name="Normal 2 11 20 58" xfId="25119"/>
    <cellStyle name="Normal 2 11 20 59" xfId="25567"/>
    <cellStyle name="Normal 2 11 20 6" xfId="3152"/>
    <cellStyle name="Normal 2 11 20 60" xfId="26262"/>
    <cellStyle name="Normal 2 11 20 61" xfId="26797"/>
    <cellStyle name="Normal 2 11 20 62" xfId="27324"/>
    <cellStyle name="Normal 2 11 20 63" xfId="27830"/>
    <cellStyle name="Normal 2 11 20 64" xfId="28284"/>
    <cellStyle name="Normal 2 11 20 65" xfId="28628"/>
    <cellStyle name="Normal 2 11 20 66" xfId="29379"/>
    <cellStyle name="Normal 2 11 20 67" xfId="30266"/>
    <cellStyle name="Normal 2 11 20 68" xfId="31504"/>
    <cellStyle name="Normal 2 11 20 69" xfId="32681"/>
    <cellStyle name="Normal 2 11 20 7" xfId="3801"/>
    <cellStyle name="Normal 2 11 20 70" xfId="33287"/>
    <cellStyle name="Normal 2 11 20 8" xfId="3390"/>
    <cellStyle name="Normal 2 11 20 9" xfId="3504"/>
    <cellStyle name="Normal 2 11 21" xfId="589"/>
    <cellStyle name="Normal 2 11 21 10" xfId="4528"/>
    <cellStyle name="Normal 2 11 21 11" xfId="5249"/>
    <cellStyle name="Normal 2 11 21 12" xfId="4159"/>
    <cellStyle name="Normal 2 11 21 13" xfId="5731"/>
    <cellStyle name="Normal 2 11 21 14" xfId="5972"/>
    <cellStyle name="Normal 2 11 21 15" xfId="6212"/>
    <cellStyle name="Normal 2 11 21 16" xfId="6449"/>
    <cellStyle name="Normal 2 11 21 17" xfId="6688"/>
    <cellStyle name="Normal 2 11 21 18" xfId="6929"/>
    <cellStyle name="Normal 2 11 21 19" xfId="6681"/>
    <cellStyle name="Normal 2 11 21 2" xfId="2687"/>
    <cellStyle name="Normal 2 11 21 2 2" xfId="3049"/>
    <cellStyle name="Normal 2 11 21 20" xfId="7390"/>
    <cellStyle name="Normal 2 11 21 21" xfId="7927"/>
    <cellStyle name="Normal 2 11 21 22" xfId="6367"/>
    <cellStyle name="Normal 2 11 21 23" xfId="7158"/>
    <cellStyle name="Normal 2 11 21 24" xfId="8328"/>
    <cellStyle name="Normal 2 11 21 25" xfId="8554"/>
    <cellStyle name="Normal 2 11 21 26" xfId="8768"/>
    <cellStyle name="Normal 2 11 21 27" xfId="8976"/>
    <cellStyle name="Normal 2 11 21 28" xfId="9172"/>
    <cellStyle name="Normal 2 11 21 29" xfId="8969"/>
    <cellStyle name="Normal 2 11 21 3" xfId="3665"/>
    <cellStyle name="Normal 2 11 21 30" xfId="9526"/>
    <cellStyle name="Normal 2 11 21 31" xfId="10394"/>
    <cellStyle name="Normal 2 11 21 32" xfId="10655"/>
    <cellStyle name="Normal 2 11 21 33" xfId="10165"/>
    <cellStyle name="Normal 2 11 21 34" xfId="10806"/>
    <cellStyle name="Normal 2 11 21 35" xfId="10632"/>
    <cellStyle name="Normal 2 11 21 36" xfId="12769"/>
    <cellStyle name="Normal 2 11 21 37" xfId="12045"/>
    <cellStyle name="Normal 2 11 21 38" xfId="11808"/>
    <cellStyle name="Normal 2 11 21 39" xfId="12856"/>
    <cellStyle name="Normal 2 11 21 4" xfId="3450"/>
    <cellStyle name="Normal 2 11 21 40" xfId="14929"/>
    <cellStyle name="Normal 2 11 21 41" xfId="14228"/>
    <cellStyle name="Normal 2 11 21 42" xfId="12359"/>
    <cellStyle name="Normal 2 11 21 43" xfId="15222"/>
    <cellStyle name="Normal 2 11 21 44" xfId="15777"/>
    <cellStyle name="Normal 2 11 21 45" xfId="16317"/>
    <cellStyle name="Normal 2 11 21 46" xfId="16858"/>
    <cellStyle name="Normal 2 11 21 47" xfId="17399"/>
    <cellStyle name="Normal 2 11 21 48" xfId="17940"/>
    <cellStyle name="Normal 2 11 21 49" xfId="18480"/>
    <cellStyle name="Normal 2 11 21 5" xfId="3506"/>
    <cellStyle name="Normal 2 11 21 50" xfId="19018"/>
    <cellStyle name="Normal 2 11 21 51" xfId="20824"/>
    <cellStyle name="Normal 2 11 21 52" xfId="20160"/>
    <cellStyle name="Normal 2 11 21 53" xfId="22238"/>
    <cellStyle name="Normal 2 11 21 54" xfId="22802"/>
    <cellStyle name="Normal 2 11 21 55" xfId="23351"/>
    <cellStyle name="Normal 2 11 21 56" xfId="23885"/>
    <cellStyle name="Normal 2 11 21 57" xfId="24420"/>
    <cellStyle name="Normal 2 11 21 58" xfId="24933"/>
    <cellStyle name="Normal 2 11 21 59" xfId="25411"/>
    <cellStyle name="Normal 2 11 21 6" xfId="3862"/>
    <cellStyle name="Normal 2 11 21 60" xfId="26053"/>
    <cellStyle name="Normal 2 11 21 61" xfId="26596"/>
    <cellStyle name="Normal 2 11 21 62" xfId="27129"/>
    <cellStyle name="Normal 2 11 21 63" xfId="27512"/>
    <cellStyle name="Normal 2 11 21 64" xfId="28120"/>
    <cellStyle name="Normal 2 11 21 65" xfId="28519"/>
    <cellStyle name="Normal 2 11 21 66" xfId="29206"/>
    <cellStyle name="Normal 2 11 21 67" xfId="29586"/>
    <cellStyle name="Normal 2 11 21 68" xfId="31321"/>
    <cellStyle name="Normal 2 11 21 69" xfId="31340"/>
    <cellStyle name="Normal 2 11 21 7" xfId="4274"/>
    <cellStyle name="Normal 2 11 21 70" xfId="32059"/>
    <cellStyle name="Normal 2 11 21 8" xfId="4536"/>
    <cellStyle name="Normal 2 11 21 9" xfId="4772"/>
    <cellStyle name="Normal 2 11 22" xfId="717"/>
    <cellStyle name="Normal 2 11 22 10" xfId="5262"/>
    <cellStyle name="Normal 2 11 22 11" xfId="5512"/>
    <cellStyle name="Normal 2 11 22 12" xfId="5670"/>
    <cellStyle name="Normal 2 11 22 13" xfId="5909"/>
    <cellStyle name="Normal 2 11 22 14" xfId="6151"/>
    <cellStyle name="Normal 2 11 22 15" xfId="6388"/>
    <cellStyle name="Normal 2 11 22 16" xfId="6629"/>
    <cellStyle name="Normal 2 11 22 17" xfId="6866"/>
    <cellStyle name="Normal 2 11 22 18" xfId="7106"/>
    <cellStyle name="Normal 2 11 22 19" xfId="7403"/>
    <cellStyle name="Normal 2 11 22 2" xfId="2702"/>
    <cellStyle name="Normal 2 11 22 2 2" xfId="3096"/>
    <cellStyle name="Normal 2 11 22 20" xfId="7642"/>
    <cellStyle name="Normal 2 11 22 21" xfId="8091"/>
    <cellStyle name="Normal 2 11 22 22" xfId="6667"/>
    <cellStyle name="Normal 2 11 22 23" xfId="8270"/>
    <cellStyle name="Normal 2 11 22 24" xfId="8499"/>
    <cellStyle name="Normal 2 11 22 25" xfId="8716"/>
    <cellStyle name="Normal 2 11 22 26" xfId="8928"/>
    <cellStyle name="Normal 2 11 22 27" xfId="9125"/>
    <cellStyle name="Normal 2 11 22 28" xfId="9321"/>
    <cellStyle name="Normal 2 11 22 29" xfId="9534"/>
    <cellStyle name="Normal 2 11 22 3" xfId="3787"/>
    <cellStyle name="Normal 2 11 22 30" xfId="9676"/>
    <cellStyle name="Normal 2 11 22 31" xfId="10517"/>
    <cellStyle name="Normal 2 11 22 32" xfId="11055"/>
    <cellStyle name="Normal 2 11 22 33" xfId="11580"/>
    <cellStyle name="Normal 2 11 22 34" xfId="12107"/>
    <cellStyle name="Normal 2 11 22 35" xfId="12638"/>
    <cellStyle name="Normal 2 11 22 36" xfId="13181"/>
    <cellStyle name="Normal 2 11 22 37" xfId="13721"/>
    <cellStyle name="Normal 2 11 22 38" xfId="14264"/>
    <cellStyle name="Normal 2 11 22 39" xfId="14802"/>
    <cellStyle name="Normal 2 11 22 4" xfId="3907"/>
    <cellStyle name="Normal 2 11 22 40" xfId="15345"/>
    <cellStyle name="Normal 2 11 22 41" xfId="15886"/>
    <cellStyle name="Normal 2 11 22 42" xfId="16426"/>
    <cellStyle name="Normal 2 11 22 43" xfId="16967"/>
    <cellStyle name="Normal 2 11 22 44" xfId="17508"/>
    <cellStyle name="Normal 2 11 22 45" xfId="18049"/>
    <cellStyle name="Normal 2 11 22 46" xfId="18588"/>
    <cellStyle name="Normal 2 11 22 47" xfId="19127"/>
    <cellStyle name="Normal 2 11 22 48" xfId="19665"/>
    <cellStyle name="Normal 2 11 22 49" xfId="20195"/>
    <cellStyle name="Normal 2 11 22 5" xfId="3856"/>
    <cellStyle name="Normal 2 11 22 50" xfId="20707"/>
    <cellStyle name="Normal 2 11 22 51" xfId="21180"/>
    <cellStyle name="Normal 2 11 22 52" xfId="21539"/>
    <cellStyle name="Normal 2 11 22 53" xfId="22363"/>
    <cellStyle name="Normal 2 11 22 54" xfId="22926"/>
    <cellStyle name="Normal 2 11 22 55" xfId="23466"/>
    <cellStyle name="Normal 2 11 22 56" xfId="24000"/>
    <cellStyle name="Normal 2 11 22 57" xfId="24534"/>
    <cellStyle name="Normal 2 11 22 58" xfId="25041"/>
    <cellStyle name="Normal 2 11 22 59" xfId="25505"/>
    <cellStyle name="Normal 2 11 22 6" xfId="4231"/>
    <cellStyle name="Normal 2 11 22 60" xfId="26175"/>
    <cellStyle name="Normal 2 11 22 61" xfId="26712"/>
    <cellStyle name="Normal 2 11 22 62" xfId="27243"/>
    <cellStyle name="Normal 2 11 22 63" xfId="27752"/>
    <cellStyle name="Normal 2 11 22 64" xfId="28214"/>
    <cellStyle name="Normal 2 11 22 65" xfId="28583"/>
    <cellStyle name="Normal 2 11 22 66" xfId="29305"/>
    <cellStyle name="Normal 2 11 22 67" xfId="29407"/>
    <cellStyle name="Normal 2 11 22 68" xfId="31428"/>
    <cellStyle name="Normal 2 11 22 69" xfId="30831"/>
    <cellStyle name="Normal 2 11 22 7" xfId="4476"/>
    <cellStyle name="Normal 2 11 22 70" xfId="31394"/>
    <cellStyle name="Normal 2 11 22 8" xfId="4710"/>
    <cellStyle name="Normal 2 11 22 9" xfId="4954"/>
    <cellStyle name="Normal 2 11 23" xfId="1254"/>
    <cellStyle name="Normal 2 11 23 2" xfId="2718"/>
    <cellStyle name="Normal 2 11 23 2 2" xfId="29666"/>
    <cellStyle name="Normal 2 11 23 3" xfId="30392"/>
    <cellStyle name="Normal 2 11 23 4" xfId="31851"/>
    <cellStyle name="Normal 2 11 23 5" xfId="32018"/>
    <cellStyle name="Normal 2 11 23 6" xfId="30821"/>
    <cellStyle name="Normal 2 11 24" xfId="1310"/>
    <cellStyle name="Normal 2 11 24 2" xfId="2732"/>
    <cellStyle name="Normal 2 11 24 2 2" xfId="29704"/>
    <cellStyle name="Normal 2 11 24 3" xfId="30425"/>
    <cellStyle name="Normal 2 11 24 4" xfId="31902"/>
    <cellStyle name="Normal 2 11 24 5" xfId="30814"/>
    <cellStyle name="Normal 2 11 24 6" xfId="33377"/>
    <cellStyle name="Normal 2 11 25" xfId="1239"/>
    <cellStyle name="Normal 2 11 25 2" xfId="2746"/>
    <cellStyle name="Normal 2 11 25 2 2" xfId="29656"/>
    <cellStyle name="Normal 2 11 25 3" xfId="30385"/>
    <cellStyle name="Normal 2 11 25 4" xfId="31837"/>
    <cellStyle name="Normal 2 11 25 5" xfId="32489"/>
    <cellStyle name="Normal 2 11 25 6" xfId="33230"/>
    <cellStyle name="Normal 2 11 26" xfId="2106"/>
    <cellStyle name="Normal 2 11 26 2" xfId="2758"/>
    <cellStyle name="Normal 2 11 26 2 2" xfId="30094"/>
    <cellStyle name="Normal 2 11 26 3" xfId="30710"/>
    <cellStyle name="Normal 2 11 26 4" xfId="32557"/>
    <cellStyle name="Normal 2 11 26 5" xfId="33312"/>
    <cellStyle name="Normal 2 11 26 6" xfId="33786"/>
    <cellStyle name="Normal 2 11 27" xfId="2280"/>
    <cellStyle name="Normal 2 11 27 2" xfId="2770"/>
    <cellStyle name="Normal 2 11 27 2 2" xfId="30170"/>
    <cellStyle name="Normal 2 11 27 3" xfId="30766"/>
    <cellStyle name="Normal 2 11 27 4" xfId="32705"/>
    <cellStyle name="Normal 2 11 27 5" xfId="33426"/>
    <cellStyle name="Normal 2 11 27 6" xfId="33843"/>
    <cellStyle name="Normal 2 11 28" xfId="2781"/>
    <cellStyle name="Normal 2 11 29" xfId="2790"/>
    <cellStyle name="Normal 2 11 3" xfId="193"/>
    <cellStyle name="Normal 2 11 3 10" xfId="5454"/>
    <cellStyle name="Normal 2 11 3 11" xfId="5867"/>
    <cellStyle name="Normal 2 11 3 12" xfId="6109"/>
    <cellStyle name="Normal 2 11 3 13" xfId="6348"/>
    <cellStyle name="Normal 2 11 3 14" xfId="6586"/>
    <cellStyle name="Normal 2 11 3 15" xfId="6823"/>
    <cellStyle name="Normal 2 11 3 16" xfId="7062"/>
    <cellStyle name="Normal 2 11 3 17" xfId="7294"/>
    <cellStyle name="Normal 2 11 3 18" xfId="7523"/>
    <cellStyle name="Normal 2 11 3 19" xfId="7585"/>
    <cellStyle name="Normal 2 11 3 2" xfId="277"/>
    <cellStyle name="Normal 2 11 3 2 10" xfId="12935"/>
    <cellStyle name="Normal 2 11 3 2 11" xfId="13817"/>
    <cellStyle name="Normal 2 11 3 2 12" xfId="14989"/>
    <cellStyle name="Normal 2 11 3 2 13" xfId="15221"/>
    <cellStyle name="Normal 2 11 3 2 14" xfId="15231"/>
    <cellStyle name="Normal 2 11 3 2 15" xfId="15581"/>
    <cellStyle name="Normal 2 11 3 2 16" xfId="16122"/>
    <cellStyle name="Normal 2 11 3 2 17" xfId="16662"/>
    <cellStyle name="Normal 2 11 3 2 18" xfId="17203"/>
    <cellStyle name="Normal 2 11 3 2 19" xfId="17744"/>
    <cellStyle name="Normal 2 11 3 2 2" xfId="10089"/>
    <cellStyle name="Normal 2 11 3 2 2 2" xfId="38111"/>
    <cellStyle name="Normal 2 11 3 2 20" xfId="18285"/>
    <cellStyle name="Normal 2 11 3 2 21" xfId="18823"/>
    <cellStyle name="Normal 2 11 3 2 22" xfId="19760"/>
    <cellStyle name="Normal 2 11 3 2 23" xfId="20878"/>
    <cellStyle name="Normal 2 11 3 2 24" xfId="21936"/>
    <cellStyle name="Normal 2 11 3 2 25" xfId="22679"/>
    <cellStyle name="Normal 2 11 3 2 26" xfId="22938"/>
    <cellStyle name="Normal 2 11 3 2 27" xfId="23478"/>
    <cellStyle name="Normal 2 11 3 2 28" xfId="24011"/>
    <cellStyle name="Normal 2 11 3 2 29" xfId="24545"/>
    <cellStyle name="Normal 2 11 3 2 3" xfId="10345"/>
    <cellStyle name="Normal 2 11 3 2 3 2" xfId="37806"/>
    <cellStyle name="Normal 2 11 3 2 30" xfId="25053"/>
    <cellStyle name="Normal 2 11 3 2 31" xfId="25199"/>
    <cellStyle name="Normal 2 11 3 2 32" xfId="26187"/>
    <cellStyle name="Normal 2 11 3 2 33" xfId="26724"/>
    <cellStyle name="Normal 2 11 3 2 34" xfId="27231"/>
    <cellStyle name="Normal 2 11 3 2 35" xfId="27763"/>
    <cellStyle name="Normal 2 11 3 2 36" xfId="28225"/>
    <cellStyle name="Normal 2 11 3 2 37" xfId="28947"/>
    <cellStyle name="Normal 2 11 3 2 38" xfId="30022"/>
    <cellStyle name="Normal 2 11 3 2 39" xfId="31053"/>
    <cellStyle name="Normal 2 11 3 2 4" xfId="10793"/>
    <cellStyle name="Normal 2 11 3 2 40" xfId="31476"/>
    <cellStyle name="Normal 2 11 3 2 41" xfId="32698"/>
    <cellStyle name="Normal 2 11 3 2 5" xfId="10285"/>
    <cellStyle name="Normal 2 11 3 2 6" xfId="10325"/>
    <cellStyle name="Normal 2 11 3 2 7" xfId="12425"/>
    <cellStyle name="Normal 2 11 3 2 8" xfId="12830"/>
    <cellStyle name="Normal 2 11 3 2 9" xfId="12829"/>
    <cellStyle name="Normal 2 11 3 20" xfId="7989"/>
    <cellStyle name="Normal 2 11 3 21" xfId="7618"/>
    <cellStyle name="Normal 2 11 3 22" xfId="8459"/>
    <cellStyle name="Normal 2 11 3 23" xfId="8680"/>
    <cellStyle name="Normal 2 11 3 24" xfId="8889"/>
    <cellStyle name="Normal 2 11 3 25" xfId="9090"/>
    <cellStyle name="Normal 2 11 3 26" xfId="9289"/>
    <cellStyle name="Normal 2 11 3 27" xfId="9460"/>
    <cellStyle name="Normal 2 11 3 28" xfId="9612"/>
    <cellStyle name="Normal 2 11 3 29" xfId="9643"/>
    <cellStyle name="Normal 2 11 3 3" xfId="1353"/>
    <cellStyle name="Normal 2 11 3 3 2" xfId="29743"/>
    <cellStyle name="Normal 2 11 3 3 2 2" xfId="38188"/>
    <cellStyle name="Normal 2 11 3 3 3" xfId="30464"/>
    <cellStyle name="Normal 2 11 3 3 3 2" xfId="37807"/>
    <cellStyle name="Normal 2 11 3 3 4" xfId="31942"/>
    <cellStyle name="Normal 2 11 3 3 5" xfId="32810"/>
    <cellStyle name="Normal 2 11 3 3 6" xfId="33515"/>
    <cellStyle name="Normal 2 11 3 30" xfId="9826"/>
    <cellStyle name="Normal 2 11 3 31" xfId="10015"/>
    <cellStyle name="Normal 2 11 3 32" xfId="10171"/>
    <cellStyle name="Normal 2 11 3 33" xfId="11216"/>
    <cellStyle name="Normal 2 11 3 34" xfId="11744"/>
    <cellStyle name="Normal 2 11 3 35" xfId="12273"/>
    <cellStyle name="Normal 2 11 3 36" xfId="13043"/>
    <cellStyle name="Normal 2 11 3 37" xfId="13358"/>
    <cellStyle name="Normal 2 11 3 38" xfId="13899"/>
    <cellStyle name="Normal 2 11 3 39" xfId="14439"/>
    <cellStyle name="Normal 2 11 3 4" xfId="2108"/>
    <cellStyle name="Normal 2 11 3 4 2" xfId="3962"/>
    <cellStyle name="Normal 2 11 3 4 2 2" xfId="30096"/>
    <cellStyle name="Normal 2 11 3 4 3" xfId="30712"/>
    <cellStyle name="Normal 2 11 3 4 4" xfId="32559"/>
    <cellStyle name="Normal 2 11 3 4 5" xfId="33314"/>
    <cellStyle name="Normal 2 11 3 4 6" xfId="33788"/>
    <cellStyle name="Normal 2 11 3 4 7" xfId="34226"/>
    <cellStyle name="Normal 2 11 3 4 8" xfId="37707"/>
    <cellStyle name="Normal 2 11 3 40" xfId="15119"/>
    <cellStyle name="Normal 2 11 3 41" xfId="15522"/>
    <cellStyle name="Normal 2 11 3 42" xfId="16063"/>
    <cellStyle name="Normal 2 11 3 43" xfId="16603"/>
    <cellStyle name="Normal 2 11 3 44" xfId="17144"/>
    <cellStyle name="Normal 2 11 3 45" xfId="17685"/>
    <cellStyle name="Normal 2 11 3 46" xfId="18226"/>
    <cellStyle name="Normal 2 11 3 47" xfId="18764"/>
    <cellStyle name="Normal 2 11 3 48" xfId="19303"/>
    <cellStyle name="Normal 2 11 3 49" xfId="19841"/>
    <cellStyle name="Normal 2 11 3 5" xfId="2282"/>
    <cellStyle name="Normal 2 11 3 5 2" xfId="4324"/>
    <cellStyle name="Normal 2 11 3 5 2 2" xfId="30172"/>
    <cellStyle name="Normal 2 11 3 5 2 3" xfId="38208"/>
    <cellStyle name="Normal 2 11 3 5 3" xfId="30768"/>
    <cellStyle name="Normal 2 11 3 5 4" xfId="32707"/>
    <cellStyle name="Normal 2 11 3 5 5" xfId="33428"/>
    <cellStyle name="Normal 2 11 3 5 6" xfId="33845"/>
    <cellStyle name="Normal 2 11 3 5 7" xfId="37805"/>
    <cellStyle name="Normal 2 11 3 50" xfId="20364"/>
    <cellStyle name="Normal 2 11 3 51" xfId="20988"/>
    <cellStyle name="Normal 2 11 3 52" xfId="21308"/>
    <cellStyle name="Normal 2 11 3 53" xfId="21852"/>
    <cellStyle name="Normal 2 11 3 54" xfId="22245"/>
    <cellStyle name="Normal 2 11 3 55" xfId="23234"/>
    <cellStyle name="Normal 2 11 3 56" xfId="23769"/>
    <cellStyle name="Normal 2 11 3 57" xfId="24303"/>
    <cellStyle name="Normal 2 11 3 58" xfId="24820"/>
    <cellStyle name="Normal 2 11 3 59" xfId="25305"/>
    <cellStyle name="Normal 2 11 3 6" xfId="2428"/>
    <cellStyle name="Normal 2 11 3 6 2" xfId="4670"/>
    <cellStyle name="Normal 2 11 3 6 3" xfId="38030"/>
    <cellStyle name="Normal 2 11 3 60" xfId="25653"/>
    <cellStyle name="Normal 2 11 3 61" xfId="26479"/>
    <cellStyle name="Normal 2 11 3 62" xfId="27014"/>
    <cellStyle name="Normal 2 11 3 63" xfId="27519"/>
    <cellStyle name="Normal 2 11 3 64" xfId="28012"/>
    <cellStyle name="Normal 2 11 3 65" xfId="28422"/>
    <cellStyle name="Normal 2 11 3 66" xfId="28863"/>
    <cellStyle name="Normal 2 11 3 67" xfId="29349"/>
    <cellStyle name="Normal 2 11 3 68" xfId="30969"/>
    <cellStyle name="Normal 2 11 3 69" xfId="30860"/>
    <cellStyle name="Normal 2 11 3 7" xfId="4910"/>
    <cellStyle name="Normal 2 11 3 70" xfId="31402"/>
    <cellStyle name="Normal 2 11 3 71" xfId="30015"/>
    <cellStyle name="Normal 2 11 3 72" xfId="34052"/>
    <cellStyle name="Normal 2 11 3 73" xfId="34553"/>
    <cellStyle name="Normal 2 11 3 74" xfId="34780"/>
    <cellStyle name="Normal 2 11 3 75" xfId="35007"/>
    <cellStyle name="Normal 2 11 3 76" xfId="35234"/>
    <cellStyle name="Normal 2 11 3 77" xfId="35461"/>
    <cellStyle name="Normal 2 11 3 78" xfId="35688"/>
    <cellStyle name="Normal 2 11 3 79" xfId="35915"/>
    <cellStyle name="Normal 2 11 3 8" xfId="5148"/>
    <cellStyle name="Normal 2 11 3 80" xfId="36142"/>
    <cellStyle name="Normal 2 11 3 81" xfId="36369"/>
    <cellStyle name="Normal 2 11 3 82" xfId="36595"/>
    <cellStyle name="Normal 2 11 3 83" xfId="36819"/>
    <cellStyle name="Normal 2 11 3 84" xfId="37023"/>
    <cellStyle name="Normal 2 11 3 85" xfId="37233"/>
    <cellStyle name="Normal 2 11 3 86" xfId="37580"/>
    <cellStyle name="Normal 2 11 3 9" xfId="5389"/>
    <cellStyle name="Normal 2 11 30" xfId="2801"/>
    <cellStyle name="Normal 2 11 31" xfId="2851"/>
    <cellStyle name="Normal 2 11 32" xfId="2926"/>
    <cellStyle name="Normal 2 11 33" xfId="3405"/>
    <cellStyle name="Normal 2 11 34" xfId="4125"/>
    <cellStyle name="Normal 2 11 35" xfId="4366"/>
    <cellStyle name="Normal 2 11 36" xfId="4649"/>
    <cellStyle name="Normal 2 11 37" xfId="4887"/>
    <cellStyle name="Normal 2 11 38" xfId="5125"/>
    <cellStyle name="Normal 2 11 39" xfId="4945"/>
    <cellStyle name="Normal 2 11 4" xfId="214"/>
    <cellStyle name="Normal 2 11 4 10" xfId="5620"/>
    <cellStyle name="Normal 2 11 4 11" xfId="5765"/>
    <cellStyle name="Normal 2 11 4 12" xfId="6007"/>
    <cellStyle name="Normal 2 11 4 13" xfId="6247"/>
    <cellStyle name="Normal 2 11 4 14" xfId="6484"/>
    <cellStyle name="Normal 2 11 4 15" xfId="6722"/>
    <cellStyle name="Normal 2 11 4 16" xfId="6962"/>
    <cellStyle name="Normal 2 11 4 17" xfId="7194"/>
    <cellStyle name="Normal 2 11 4 18" xfId="7427"/>
    <cellStyle name="Normal 2 11 4 19" xfId="7748"/>
    <cellStyle name="Normal 2 11 4 2" xfId="298"/>
    <cellStyle name="Normal 2 11 4 2 10" xfId="14430"/>
    <cellStyle name="Normal 2 11 4 2 11" xfId="15011"/>
    <cellStyle name="Normal 2 11 4 2 12" xfId="15512"/>
    <cellStyle name="Normal 2 11 4 2 13" xfId="16053"/>
    <cellStyle name="Normal 2 11 4 2 14" xfId="16593"/>
    <cellStyle name="Normal 2 11 4 2 15" xfId="17134"/>
    <cellStyle name="Normal 2 11 4 2 16" xfId="17675"/>
    <cellStyle name="Normal 2 11 4 2 17" xfId="18216"/>
    <cellStyle name="Normal 2 11 4 2 18" xfId="18754"/>
    <cellStyle name="Normal 2 11 4 2 19" xfId="19293"/>
    <cellStyle name="Normal 2 11 4 2 2" xfId="10110"/>
    <cellStyle name="Normal 2 11 4 2 2 2" xfId="38132"/>
    <cellStyle name="Normal 2 11 4 2 20" xfId="19831"/>
    <cellStyle name="Normal 2 11 4 2 21" xfId="20355"/>
    <cellStyle name="Normal 2 11 4 2 22" xfId="20897"/>
    <cellStyle name="Normal 2 11 4 2 23" xfId="21301"/>
    <cellStyle name="Normal 2 11 4 2 24" xfId="21957"/>
    <cellStyle name="Normal 2 11 4 2 25" xfId="22274"/>
    <cellStyle name="Normal 2 11 4 2 26" xfId="21788"/>
    <cellStyle name="Normal 2 11 4 2 27" xfId="23366"/>
    <cellStyle name="Normal 2 11 4 2 28" xfId="23900"/>
    <cellStyle name="Normal 2 11 4 2 29" xfId="24435"/>
    <cellStyle name="Normal 2 11 4 2 3" xfId="10828"/>
    <cellStyle name="Normal 2 11 4 2 3 2" xfId="37809"/>
    <cellStyle name="Normal 2 11 4 2 30" xfId="24947"/>
    <cellStyle name="Normal 2 11 4 2 31" xfId="25821"/>
    <cellStyle name="Normal 2 11 4 2 32" xfId="25849"/>
    <cellStyle name="Normal 2 11 4 2 33" xfId="26612"/>
    <cellStyle name="Normal 2 11 4 2 34" xfId="25862"/>
    <cellStyle name="Normal 2 11 4 2 35" xfId="27428"/>
    <cellStyle name="Normal 2 11 4 2 36" xfId="28134"/>
    <cellStyle name="Normal 2 11 4 2 37" xfId="28968"/>
    <cellStyle name="Normal 2 11 4 2 38" xfId="29819"/>
    <cellStyle name="Normal 2 11 4 2 39" xfId="31074"/>
    <cellStyle name="Normal 2 11 4 2 4" xfId="11206"/>
    <cellStyle name="Normal 2 11 4 2 40" xfId="32365"/>
    <cellStyle name="Normal 2 11 4 2 41" xfId="33367"/>
    <cellStyle name="Normal 2 11 4 2 5" xfId="11734"/>
    <cellStyle name="Normal 2 11 4 2 6" xfId="12263"/>
    <cellStyle name="Normal 2 11 4 2 7" xfId="12854"/>
    <cellStyle name="Normal 2 11 4 2 8" xfId="13348"/>
    <cellStyle name="Normal 2 11 4 2 9" xfId="13889"/>
    <cellStyle name="Normal 2 11 4 20" xfId="7892"/>
    <cellStyle name="Normal 2 11 4 21" xfId="8034"/>
    <cellStyle name="Normal 2 11 4 22" xfId="8362"/>
    <cellStyle name="Normal 2 11 4 23" xfId="8586"/>
    <cellStyle name="Normal 2 11 4 24" xfId="8797"/>
    <cellStyle name="Normal 2 11 4 25" xfId="9003"/>
    <cellStyle name="Normal 2 11 4 26" xfId="9199"/>
    <cellStyle name="Normal 2 11 4 27" xfId="9385"/>
    <cellStyle name="Normal 2 11 4 28" xfId="9551"/>
    <cellStyle name="Normal 2 11 4 29" xfId="9745"/>
    <cellStyle name="Normal 2 11 4 3" xfId="2109"/>
    <cellStyle name="Normal 2 11 4 3 2" xfId="3302"/>
    <cellStyle name="Normal 2 11 4 3 2 2" xfId="30097"/>
    <cellStyle name="Normal 2 11 4 3 3" xfId="30713"/>
    <cellStyle name="Normal 2 11 4 3 4" xfId="32560"/>
    <cellStyle name="Normal 2 11 4 3 5" xfId="33315"/>
    <cellStyle name="Normal 2 11 4 3 6" xfId="33789"/>
    <cellStyle name="Normal 2 11 4 3 7" xfId="34243"/>
    <cellStyle name="Normal 2 11 4 3 8" xfId="37723"/>
    <cellStyle name="Normal 2 11 4 30" xfId="9784"/>
    <cellStyle name="Normal 2 11 4 31" xfId="10026"/>
    <cellStyle name="Normal 2 11 4 32" xfId="10449"/>
    <cellStyle name="Normal 2 11 4 33" xfId="10288"/>
    <cellStyle name="Normal 2 11 4 34" xfId="11240"/>
    <cellStyle name="Normal 2 11 4 35" xfId="11768"/>
    <cellStyle name="Normal 2 11 4 36" xfId="12410"/>
    <cellStyle name="Normal 2 11 4 37" xfId="12963"/>
    <cellStyle name="Normal 2 11 4 38" xfId="13382"/>
    <cellStyle name="Normal 2 11 4 39" xfId="13923"/>
    <cellStyle name="Normal 2 11 4 4" xfId="2283"/>
    <cellStyle name="Normal 2 11 4 4 2" xfId="3796"/>
    <cellStyle name="Normal 2 11 4 4 2 2" xfId="30173"/>
    <cellStyle name="Normal 2 11 4 4 2 3" xfId="38209"/>
    <cellStyle name="Normal 2 11 4 4 3" xfId="30769"/>
    <cellStyle name="Normal 2 11 4 4 4" xfId="32708"/>
    <cellStyle name="Normal 2 11 4 4 5" xfId="33429"/>
    <cellStyle name="Normal 2 11 4 4 6" xfId="33846"/>
    <cellStyle name="Normal 2 11 4 4 7" xfId="37808"/>
    <cellStyle name="Normal 2 11 4 40" xfId="14727"/>
    <cellStyle name="Normal 2 11 4 41" xfId="15137"/>
    <cellStyle name="Normal 2 11 4 42" xfId="15546"/>
    <cellStyle name="Normal 2 11 4 43" xfId="16087"/>
    <cellStyle name="Normal 2 11 4 44" xfId="16627"/>
    <cellStyle name="Normal 2 11 4 45" xfId="17168"/>
    <cellStyle name="Normal 2 11 4 46" xfId="17709"/>
    <cellStyle name="Normal 2 11 4 47" xfId="18250"/>
    <cellStyle name="Normal 2 11 4 48" xfId="18788"/>
    <cellStyle name="Normal 2 11 4 49" xfId="19327"/>
    <cellStyle name="Normal 2 11 4 5" xfId="2439"/>
    <cellStyle name="Normal 2 11 4 5 2" xfId="4234"/>
    <cellStyle name="Normal 2 11 4 5 3" xfId="38033"/>
    <cellStyle name="Normal 2 11 4 50" xfId="19864"/>
    <cellStyle name="Normal 2 11 4 51" xfId="20638"/>
    <cellStyle name="Normal 2 11 4 52" xfId="21004"/>
    <cellStyle name="Normal 2 11 4 53" xfId="21873"/>
    <cellStyle name="Normal 2 11 4 54" xfId="22227"/>
    <cellStyle name="Normal 2 11 4 55" xfId="23141"/>
    <cellStyle name="Normal 2 11 4 56" xfId="23677"/>
    <cellStyle name="Normal 2 11 4 57" xfId="24210"/>
    <cellStyle name="Normal 2 11 4 58" xfId="24734"/>
    <cellStyle name="Normal 2 11 4 59" xfId="25229"/>
    <cellStyle name="Normal 2 11 4 6" xfId="4570"/>
    <cellStyle name="Normal 2 11 4 60" xfId="25735"/>
    <cellStyle name="Normal 2 11 4 61" xfId="26387"/>
    <cellStyle name="Normal 2 11 4 62" xfId="26923"/>
    <cellStyle name="Normal 2 11 4 63" xfId="27639"/>
    <cellStyle name="Normal 2 11 4 64" xfId="27932"/>
    <cellStyle name="Normal 2 11 4 65" xfId="28364"/>
    <cellStyle name="Normal 2 11 4 66" xfId="28884"/>
    <cellStyle name="Normal 2 11 4 67" xfId="29606"/>
    <cellStyle name="Normal 2 11 4 68" xfId="30990"/>
    <cellStyle name="Normal 2 11 4 69" xfId="32277"/>
    <cellStyle name="Normal 2 11 4 7" xfId="4807"/>
    <cellStyle name="Normal 2 11 4 70" xfId="33113"/>
    <cellStyle name="Normal 2 11 4 71" xfId="30005"/>
    <cellStyle name="Normal 2 11 4 72" xfId="34053"/>
    <cellStyle name="Normal 2 11 4 73" xfId="34554"/>
    <cellStyle name="Normal 2 11 4 74" xfId="34781"/>
    <cellStyle name="Normal 2 11 4 75" xfId="35008"/>
    <cellStyle name="Normal 2 11 4 76" xfId="35235"/>
    <cellStyle name="Normal 2 11 4 77" xfId="35462"/>
    <cellStyle name="Normal 2 11 4 78" xfId="35689"/>
    <cellStyle name="Normal 2 11 4 79" xfId="35916"/>
    <cellStyle name="Normal 2 11 4 8" xfId="5048"/>
    <cellStyle name="Normal 2 11 4 80" xfId="36143"/>
    <cellStyle name="Normal 2 11 4 81" xfId="36370"/>
    <cellStyle name="Normal 2 11 4 82" xfId="36596"/>
    <cellStyle name="Normal 2 11 4 83" xfId="36820"/>
    <cellStyle name="Normal 2 11 4 84" xfId="37024"/>
    <cellStyle name="Normal 2 11 4 85" xfId="37234"/>
    <cellStyle name="Normal 2 11 4 86" xfId="37581"/>
    <cellStyle name="Normal 2 11 4 9" xfId="5287"/>
    <cellStyle name="Normal 2 11 40" xfId="5618"/>
    <cellStyle name="Normal 2 11 41" xfId="5844"/>
    <cellStyle name="Normal 2 11 42" xfId="6086"/>
    <cellStyle name="Normal 2 11 43" xfId="6326"/>
    <cellStyle name="Normal 2 11 44" xfId="6563"/>
    <cellStyle name="Normal 2 11 45" xfId="6800"/>
    <cellStyle name="Normal 2 11 46" xfId="7040"/>
    <cellStyle name="Normal 2 11 47" xfId="7272"/>
    <cellStyle name="Normal 2 11 48" xfId="7097"/>
    <cellStyle name="Normal 2 11 49" xfId="7746"/>
    <cellStyle name="Normal 2 11 5" xfId="235"/>
    <cellStyle name="Normal 2 11 5 10" xfId="5282"/>
    <cellStyle name="Normal 2 11 5 11" xfId="4526"/>
    <cellStyle name="Normal 2 11 5 12" xfId="5426"/>
    <cellStyle name="Normal 2 11 5 13" xfId="5689"/>
    <cellStyle name="Normal 2 11 5 14" xfId="5929"/>
    <cellStyle name="Normal 2 11 5 15" xfId="6171"/>
    <cellStyle name="Normal 2 11 5 16" xfId="6407"/>
    <cellStyle name="Normal 2 11 5 17" xfId="6649"/>
    <cellStyle name="Normal 2 11 5 18" xfId="6886"/>
    <cellStyle name="Normal 2 11 5 19" xfId="7422"/>
    <cellStyle name="Normal 2 11 5 2" xfId="2454"/>
    <cellStyle name="Normal 2 11 5 2 2" xfId="2923"/>
    <cellStyle name="Normal 2 11 5 2 3" xfId="34259"/>
    <cellStyle name="Normal 2 11 5 2 4" xfId="37737"/>
    <cellStyle name="Normal 2 11 5 20" xfId="6679"/>
    <cellStyle name="Normal 2 11 5 21" xfId="7545"/>
    <cellStyle name="Normal 2 11 5 22" xfId="7745"/>
    <cellStyle name="Normal 2 11 5 23" xfId="8198"/>
    <cellStyle name="Normal 2 11 5 24" xfId="8289"/>
    <cellStyle name="Normal 2 11 5 25" xfId="8517"/>
    <cellStyle name="Normal 2 11 5 26" xfId="8732"/>
    <cellStyle name="Normal 2 11 5 27" xfId="8943"/>
    <cellStyle name="Normal 2 11 5 28" xfId="9139"/>
    <cellStyle name="Normal 2 11 5 29" xfId="9548"/>
    <cellStyle name="Normal 2 11 5 3" xfId="3322"/>
    <cellStyle name="Normal 2 11 5 3 2" xfId="37810"/>
    <cellStyle name="Normal 2 11 5 30" xfId="8967"/>
    <cellStyle name="Normal 2 11 5 31" xfId="10047"/>
    <cellStyle name="Normal 2 11 5 32" xfId="10185"/>
    <cellStyle name="Normal 2 11 5 33" xfId="11277"/>
    <cellStyle name="Normal 2 11 5 34" xfId="11805"/>
    <cellStyle name="Normal 2 11 5 35" xfId="12333"/>
    <cellStyle name="Normal 2 11 5 36" xfId="12864"/>
    <cellStyle name="Normal 2 11 5 37" xfId="13419"/>
    <cellStyle name="Normal 2 11 5 38" xfId="13960"/>
    <cellStyle name="Normal 2 11 5 39" xfId="14499"/>
    <cellStyle name="Normal 2 11 5 4" xfId="3600"/>
    <cellStyle name="Normal 2 11 5 40" xfId="15013"/>
    <cellStyle name="Normal 2 11 5 41" xfId="15583"/>
    <cellStyle name="Normal 2 11 5 42" xfId="16124"/>
    <cellStyle name="Normal 2 11 5 43" xfId="16664"/>
    <cellStyle name="Normal 2 11 5 44" xfId="17205"/>
    <cellStyle name="Normal 2 11 5 45" xfId="17746"/>
    <cellStyle name="Normal 2 11 5 46" xfId="18287"/>
    <cellStyle name="Normal 2 11 5 47" xfId="18825"/>
    <cellStyle name="Normal 2 11 5 48" xfId="19364"/>
    <cellStyle name="Normal 2 11 5 49" xfId="19899"/>
    <cellStyle name="Normal 2 11 5 5" xfId="3513"/>
    <cellStyle name="Normal 2 11 5 50" xfId="20420"/>
    <cellStyle name="Normal 2 11 5 51" xfId="20899"/>
    <cellStyle name="Normal 2 11 5 52" xfId="21344"/>
    <cellStyle name="Normal 2 11 5 53" xfId="21894"/>
    <cellStyle name="Normal 2 11 5 54" xfId="22754"/>
    <cellStyle name="Normal 2 11 5 55" xfId="22801"/>
    <cellStyle name="Normal 2 11 5 56" xfId="23362"/>
    <cellStyle name="Normal 2 11 5 57" xfId="23896"/>
    <cellStyle name="Normal 2 11 5 58" xfId="24431"/>
    <cellStyle name="Normal 2 11 5 59" xfId="24943"/>
    <cellStyle name="Normal 2 11 5 6" xfId="4156"/>
    <cellStyle name="Normal 2 11 5 60" xfId="25832"/>
    <cellStyle name="Normal 2 11 5 61" xfId="26052"/>
    <cellStyle name="Normal 2 11 5 62" xfId="26608"/>
    <cellStyle name="Normal 2 11 5 63" xfId="26795"/>
    <cellStyle name="Normal 2 11 5 64" xfId="27644"/>
    <cellStyle name="Normal 2 11 5 65" xfId="28130"/>
    <cellStyle name="Normal 2 11 5 66" xfId="28905"/>
    <cellStyle name="Normal 2 11 5 67" xfId="29590"/>
    <cellStyle name="Normal 2 11 5 68" xfId="31011"/>
    <cellStyle name="Normal 2 11 5 69" xfId="31765"/>
    <cellStyle name="Normal 2 11 5 7" xfId="3937"/>
    <cellStyle name="Normal 2 11 5 70" xfId="31641"/>
    <cellStyle name="Normal 2 11 5 8" xfId="4496"/>
    <cellStyle name="Normal 2 11 5 9" xfId="4730"/>
    <cellStyle name="Normal 2 11 50" xfId="8094"/>
    <cellStyle name="Normal 2 11 51" xfId="8004"/>
    <cellStyle name="Normal 2 11 52" xfId="8436"/>
    <cellStyle name="Normal 2 11 53" xfId="8659"/>
    <cellStyle name="Normal 2 11 54" xfId="8869"/>
    <cellStyle name="Normal 2 11 55" xfId="9072"/>
    <cellStyle name="Normal 2 11 56" xfId="9271"/>
    <cellStyle name="Normal 2 11 57" xfId="9443"/>
    <cellStyle name="Normal 2 11 58" xfId="9313"/>
    <cellStyle name="Normal 2 11 59" xfId="9743"/>
    <cellStyle name="Normal 2 11 6" xfId="316"/>
    <cellStyle name="Normal 2 11 6 10" xfId="5078"/>
    <cellStyle name="Normal 2 11 6 11" xfId="5590"/>
    <cellStyle name="Normal 2 11 6 12" xfId="5233"/>
    <cellStyle name="Normal 2 11 6 13" xfId="5024"/>
    <cellStyle name="Normal 2 11 6 14" xfId="5368"/>
    <cellStyle name="Normal 2 11 6 15" xfId="4517"/>
    <cellStyle name="Normal 2 11 6 16" xfId="5452"/>
    <cellStyle name="Normal 2 11 6 17" xfId="5856"/>
    <cellStyle name="Normal 2 11 6 18" xfId="6098"/>
    <cellStyle name="Normal 2 11 6 19" xfId="7224"/>
    <cellStyle name="Normal 2 11 6 2" xfId="2464"/>
    <cellStyle name="Normal 2 11 6 2 2" xfId="2949"/>
    <cellStyle name="Normal 2 11 6 2 3" xfId="34277"/>
    <cellStyle name="Normal 2 11 6 2 4" xfId="37744"/>
    <cellStyle name="Normal 2 11 6 20" xfId="7718"/>
    <cellStyle name="Normal 2 11 6 21" xfId="7175"/>
    <cellStyle name="Normal 2 11 6 22" xfId="7402"/>
    <cellStyle name="Normal 2 11 6 23" xfId="5163"/>
    <cellStyle name="Normal 2 11 6 24" xfId="5326"/>
    <cellStyle name="Normal 2 11 6 25" xfId="7866"/>
    <cellStyle name="Normal 2 11 6 26" xfId="7764"/>
    <cellStyle name="Normal 2 11 6 27" xfId="5887"/>
    <cellStyle name="Normal 2 11 6 28" xfId="8448"/>
    <cellStyle name="Normal 2 11 6 29" xfId="9406"/>
    <cellStyle name="Normal 2 11 6 3" xfId="3400"/>
    <cellStyle name="Normal 2 11 6 3 2" xfId="37811"/>
    <cellStyle name="Normal 2 11 6 30" xfId="9729"/>
    <cellStyle name="Normal 2 11 6 31" xfId="10128"/>
    <cellStyle name="Normal 2 11 6 32" xfId="10437"/>
    <cellStyle name="Normal 2 11 6 33" xfId="11167"/>
    <cellStyle name="Normal 2 11 6 34" xfId="11694"/>
    <cellStyle name="Normal 2 11 6 35" xfId="12223"/>
    <cellStyle name="Normal 2 11 6 36" xfId="12667"/>
    <cellStyle name="Normal 2 11 6 37" xfId="13296"/>
    <cellStyle name="Normal 2 11 6 38" xfId="13837"/>
    <cellStyle name="Normal 2 11 6 39" xfId="14380"/>
    <cellStyle name="Normal 2 11 6 4" xfId="3946"/>
    <cellStyle name="Normal 2 11 6 40" xfId="13287"/>
    <cellStyle name="Normal 2 11 6 41" xfId="15460"/>
    <cellStyle name="Normal 2 11 6 42" xfId="16001"/>
    <cellStyle name="Normal 2 11 6 43" xfId="16541"/>
    <cellStyle name="Normal 2 11 6 44" xfId="17082"/>
    <cellStyle name="Normal 2 11 6 45" xfId="17623"/>
    <cellStyle name="Normal 2 11 6 46" xfId="18164"/>
    <cellStyle name="Normal 2 11 6 47" xfId="18702"/>
    <cellStyle name="Normal 2 11 6 48" xfId="19242"/>
    <cellStyle name="Normal 2 11 6 49" xfId="19779"/>
    <cellStyle name="Normal 2 11 6 5" xfId="3889"/>
    <cellStyle name="Normal 2 11 6 50" xfId="20308"/>
    <cellStyle name="Normal 2 11 6 51" xfId="19233"/>
    <cellStyle name="Normal 2 11 6 52" xfId="21270"/>
    <cellStyle name="Normal 2 11 6 53" xfId="21975"/>
    <cellStyle name="Normal 2 11 6 54" xfId="21712"/>
    <cellStyle name="Normal 2 11 6 55" xfId="22594"/>
    <cellStyle name="Normal 2 11 6 56" xfId="23217"/>
    <cellStyle name="Normal 2 11 6 57" xfId="23752"/>
    <cellStyle name="Normal 2 11 6 58" xfId="24286"/>
    <cellStyle name="Normal 2 11 6 59" xfId="24804"/>
    <cellStyle name="Normal 2 11 6 6" xfId="4381"/>
    <cellStyle name="Normal 2 11 6 60" xfId="25495"/>
    <cellStyle name="Normal 2 11 6 61" xfId="25215"/>
    <cellStyle name="Normal 2 11 6 62" xfId="26463"/>
    <cellStyle name="Normal 2 11 6 63" xfId="27679"/>
    <cellStyle name="Normal 2 11 6 64" xfId="27443"/>
    <cellStyle name="Normal 2 11 6 65" xfId="27996"/>
    <cellStyle name="Normal 2 11 6 66" xfId="28983"/>
    <cellStyle name="Normal 2 11 6 67" xfId="29214"/>
    <cellStyle name="Normal 2 11 6 68" xfId="31091"/>
    <cellStyle name="Normal 2 11 6 69" xfId="32196"/>
    <cellStyle name="Normal 2 11 6 7" xfId="3982"/>
    <cellStyle name="Normal 2 11 6 70" xfId="33040"/>
    <cellStyle name="Normal 2 11 6 8" xfId="3453"/>
    <cellStyle name="Normal 2 11 6 9" xfId="3772"/>
    <cellStyle name="Normal 2 11 60" xfId="9894"/>
    <cellStyle name="Normal 2 11 61" xfId="10886"/>
    <cellStyle name="Normal 2 11 62" xfId="11222"/>
    <cellStyle name="Normal 2 11 63" xfId="11750"/>
    <cellStyle name="Normal 2 11 64" xfId="12279"/>
    <cellStyle name="Normal 2 11 65" xfId="12899"/>
    <cellStyle name="Normal 2 11 66" xfId="13364"/>
    <cellStyle name="Normal 2 11 67" xfId="13905"/>
    <cellStyle name="Normal 2 11 68" xfId="14445"/>
    <cellStyle name="Normal 2 11 69" xfId="15108"/>
    <cellStyle name="Normal 2 11 7" xfId="405"/>
    <cellStyle name="Normal 2 11 7 10" xfId="5198"/>
    <cellStyle name="Normal 2 11 7 11" xfId="4318"/>
    <cellStyle name="Normal 2 11 7 12" xfId="5006"/>
    <cellStyle name="Normal 2 11 7 13" xfId="5517"/>
    <cellStyle name="Normal 2 11 7 14" xfId="5709"/>
    <cellStyle name="Normal 2 11 7 15" xfId="5950"/>
    <cellStyle name="Normal 2 11 7 16" xfId="6191"/>
    <cellStyle name="Normal 2 11 7 17" xfId="6427"/>
    <cellStyle name="Normal 2 11 7 18" xfId="6668"/>
    <cellStyle name="Normal 2 11 7 19" xfId="7342"/>
    <cellStyle name="Normal 2 11 7 2" xfId="2486"/>
    <cellStyle name="Normal 2 11 7 2 2" xfId="2980"/>
    <cellStyle name="Normal 2 11 7 2 3" xfId="38047"/>
    <cellStyle name="Normal 2 11 7 20" xfId="4943"/>
    <cellStyle name="Normal 2 11 7 21" xfId="7725"/>
    <cellStyle name="Normal 2 11 7 22" xfId="7399"/>
    <cellStyle name="Normal 2 11 7 23" xfId="7153"/>
    <cellStyle name="Normal 2 11 7 24" xfId="6291"/>
    <cellStyle name="Normal 2 11 7 25" xfId="8308"/>
    <cellStyle name="Normal 2 11 7 26" xfId="8534"/>
    <cellStyle name="Normal 2 11 7 27" xfId="8749"/>
    <cellStyle name="Normal 2 11 7 28" xfId="8958"/>
    <cellStyle name="Normal 2 11 7 29" xfId="9493"/>
    <cellStyle name="Normal 2 11 7 3" xfId="3486"/>
    <cellStyle name="Normal 2 11 7 30" xfId="8112"/>
    <cellStyle name="Normal 2 11 7 31" xfId="10214"/>
    <cellStyle name="Normal 2 11 7 32" xfId="9949"/>
    <cellStyle name="Normal 2 11 7 33" xfId="10316"/>
    <cellStyle name="Normal 2 11 7 34" xfId="10220"/>
    <cellStyle name="Normal 2 11 7 35" xfId="10965"/>
    <cellStyle name="Normal 2 11 7 36" xfId="11818"/>
    <cellStyle name="Normal 2 11 7 37" xfId="12378"/>
    <cellStyle name="Normal 2 11 7 38" xfId="12562"/>
    <cellStyle name="Normal 2 11 7 39" xfId="13091"/>
    <cellStyle name="Normal 2 11 7 4" xfId="3351"/>
    <cellStyle name="Normal 2 11 7 40" xfId="14664"/>
    <cellStyle name="Normal 2 11 7 41" xfId="14827"/>
    <cellStyle name="Normal 2 11 7 42" xfId="14700"/>
    <cellStyle name="Normal 2 11 7 43" xfId="15255"/>
    <cellStyle name="Normal 2 11 7 44" xfId="15796"/>
    <cellStyle name="Normal 2 11 7 45" xfId="16336"/>
    <cellStyle name="Normal 2 11 7 46" xfId="16877"/>
    <cellStyle name="Normal 2 11 7 47" xfId="17418"/>
    <cellStyle name="Normal 2 11 7 48" xfId="17959"/>
    <cellStyle name="Normal 2 11 7 49" xfId="18499"/>
    <cellStyle name="Normal 2 11 7 5" xfId="4053"/>
    <cellStyle name="Normal 2 11 7 50" xfId="19037"/>
    <cellStyle name="Normal 2 11 7 51" xfId="20578"/>
    <cellStyle name="Normal 2 11 7 52" xfId="20730"/>
    <cellStyle name="Normal 2 11 7 53" xfId="22059"/>
    <cellStyle name="Normal 2 11 7 54" xfId="22672"/>
    <cellStyle name="Normal 2 11 7 55" xfId="22389"/>
    <cellStyle name="Normal 2 11 7 56" xfId="23204"/>
    <cellStyle name="Normal 2 11 7 57" xfId="23740"/>
    <cellStyle name="Normal 2 11 7 58" xfId="24273"/>
    <cellStyle name="Normal 2 11 7 59" xfId="24792"/>
    <cellStyle name="Normal 2 11 7 6" xfId="3655"/>
    <cellStyle name="Normal 2 11 7 60" xfId="25873"/>
    <cellStyle name="Normal 2 11 7 61" xfId="25960"/>
    <cellStyle name="Normal 2 11 7 62" xfId="26450"/>
    <cellStyle name="Normal 2 11 7 63" xfId="27191"/>
    <cellStyle name="Normal 2 11 7 64" xfId="26385"/>
    <cellStyle name="Normal 2 11 7 65" xfId="27985"/>
    <cellStyle name="Normal 2 11 7 66" xfId="29053"/>
    <cellStyle name="Normal 2 11 7 67" xfId="29234"/>
    <cellStyle name="Normal 2 11 7 68" xfId="31168"/>
    <cellStyle name="Normal 2 11 7 69" xfId="32295"/>
    <cellStyle name="Normal 2 11 7 7" xfId="3986"/>
    <cellStyle name="Normal 2 11 7 70" xfId="33130"/>
    <cellStyle name="Normal 2 11 7 8" xfId="4244"/>
    <cellStyle name="Normal 2 11 7 9" xfId="4515"/>
    <cellStyle name="Normal 2 11 70" xfId="15528"/>
    <cellStyle name="Normal 2 11 71" xfId="16069"/>
    <cellStyle name="Normal 2 11 72" xfId="16609"/>
    <cellStyle name="Normal 2 11 73" xfId="17150"/>
    <cellStyle name="Normal 2 11 74" xfId="17691"/>
    <cellStyle name="Normal 2 11 75" xfId="18232"/>
    <cellStyle name="Normal 2 11 76" xfId="18770"/>
    <cellStyle name="Normal 2 11 77" xfId="19309"/>
    <cellStyle name="Normal 2 11 78" xfId="19847"/>
    <cellStyle name="Normal 2 11 79" xfId="20370"/>
    <cellStyle name="Normal 2 11 8" xfId="484"/>
    <cellStyle name="Normal 2 11 8 10" xfId="5177"/>
    <cellStyle name="Normal 2 11 8 11" xfId="5492"/>
    <cellStyle name="Normal 2 11 8 12" xfId="5759"/>
    <cellStyle name="Normal 2 11 8 13" xfId="6000"/>
    <cellStyle name="Normal 2 11 8 14" xfId="6240"/>
    <cellStyle name="Normal 2 11 8 15" xfId="6477"/>
    <cellStyle name="Normal 2 11 8 16" xfId="6715"/>
    <cellStyle name="Normal 2 11 8 17" xfId="6956"/>
    <cellStyle name="Normal 2 11 8 18" xfId="7187"/>
    <cellStyle name="Normal 2 11 8 19" xfId="7323"/>
    <cellStyle name="Normal 2 11 8 2" xfId="2502"/>
    <cellStyle name="Normal 2 11 8 2 2" xfId="3008"/>
    <cellStyle name="Normal 2 11 8 2 3" xfId="38206"/>
    <cellStyle name="Normal 2 11 8 20" xfId="7622"/>
    <cellStyle name="Normal 2 11 8 21" xfId="7818"/>
    <cellStyle name="Normal 2 11 8 22" xfId="7810"/>
    <cellStyle name="Normal 2 11 8 23" xfId="8355"/>
    <cellStyle name="Normal 2 11 8 24" xfId="8581"/>
    <cellStyle name="Normal 2 11 8 25" xfId="8792"/>
    <cellStyle name="Normal 2 11 8 26" xfId="8999"/>
    <cellStyle name="Normal 2 11 8 27" xfId="9195"/>
    <cellStyle name="Normal 2 11 8 28" xfId="9379"/>
    <cellStyle name="Normal 2 11 8 29" xfId="9479"/>
    <cellStyle name="Normal 2 11 8 3" xfId="3563"/>
    <cellStyle name="Normal 2 11 8 30" xfId="9663"/>
    <cellStyle name="Normal 2 11 8 31" xfId="10293"/>
    <cellStyle name="Normal 2 11 8 32" xfId="10836"/>
    <cellStyle name="Normal 2 11 8 33" xfId="10847"/>
    <cellStyle name="Normal 2 11 8 34" xfId="11462"/>
    <cellStyle name="Normal 2 11 8 35" xfId="11991"/>
    <cellStyle name="Normal 2 11 8 36" xfId="10448"/>
    <cellStyle name="Normal 2 11 8 37" xfId="12944"/>
    <cellStyle name="Normal 2 11 8 38" xfId="13603"/>
    <cellStyle name="Normal 2 11 8 39" xfId="14146"/>
    <cellStyle name="Normal 2 11 8 4" xfId="3514"/>
    <cellStyle name="Normal 2 11 8 40" xfId="15009"/>
    <cellStyle name="Normal 2 11 8 41" xfId="15092"/>
    <cellStyle name="Normal 2 11 8 42" xfId="15768"/>
    <cellStyle name="Normal 2 11 8 43" xfId="16308"/>
    <cellStyle name="Normal 2 11 8 44" xfId="16849"/>
    <cellStyle name="Normal 2 11 8 45" xfId="17390"/>
    <cellStyle name="Normal 2 11 8 46" xfId="17931"/>
    <cellStyle name="Normal 2 11 8 47" xfId="18471"/>
    <cellStyle name="Normal 2 11 8 48" xfId="19009"/>
    <cellStyle name="Normal 2 11 8 49" xfId="19548"/>
    <cellStyle name="Normal 2 11 8 5" xfId="3838"/>
    <cellStyle name="Normal 2 11 8 50" xfId="20080"/>
    <cellStyle name="Normal 2 11 8 51" xfId="20895"/>
    <cellStyle name="Normal 2 11 8 52" xfId="20966"/>
    <cellStyle name="Normal 2 11 8 53" xfId="22136"/>
    <cellStyle name="Normal 2 11 8 54" xfId="21690"/>
    <cellStyle name="Normal 2 11 8 55" xfId="23263"/>
    <cellStyle name="Normal 2 11 8 56" xfId="23798"/>
    <cellStyle name="Normal 2 11 8 57" xfId="24332"/>
    <cellStyle name="Normal 2 11 8 58" xfId="24849"/>
    <cellStyle name="Normal 2 11 8 59" xfId="25327"/>
    <cellStyle name="Normal 2 11 8 6" xfId="3277"/>
    <cellStyle name="Normal 2 11 8 60" xfId="25951"/>
    <cellStyle name="Normal 2 11 8 61" xfId="26508"/>
    <cellStyle name="Normal 2 11 8 62" xfId="27043"/>
    <cellStyle name="Normal 2 11 8 63" xfId="27398"/>
    <cellStyle name="Normal 2 11 8 64" xfId="28038"/>
    <cellStyle name="Normal 2 11 8 65" xfId="28442"/>
    <cellStyle name="Normal 2 11 8 66" xfId="29123"/>
    <cellStyle name="Normal 2 11 8 67" xfId="29256"/>
    <cellStyle name="Normal 2 11 8 68" xfId="31238"/>
    <cellStyle name="Normal 2 11 8 69" xfId="32241"/>
    <cellStyle name="Normal 2 11 8 7" xfId="4563"/>
    <cellStyle name="Normal 2 11 8 70" xfId="33093"/>
    <cellStyle name="Normal 2 11 8 71" xfId="37801"/>
    <cellStyle name="Normal 2 11 8 8" xfId="4800"/>
    <cellStyle name="Normal 2 11 8 9" xfId="5040"/>
    <cellStyle name="Normal 2 11 80" xfId="20979"/>
    <cellStyle name="Normal 2 11 81" xfId="21312"/>
    <cellStyle name="Normal 2 11 82" xfId="21724"/>
    <cellStyle name="Normal 2 11 83" xfId="22190"/>
    <cellStyle name="Normal 2 11 84" xfId="21784"/>
    <cellStyle name="Normal 2 11 85" xfId="23183"/>
    <cellStyle name="Normal 2 11 86" xfId="23719"/>
    <cellStyle name="Normal 2 11 87" xfId="24252"/>
    <cellStyle name="Normal 2 11 88" xfId="24773"/>
    <cellStyle name="Normal 2 11 89" xfId="23663"/>
    <cellStyle name="Normal 2 11 9" xfId="541"/>
    <cellStyle name="Normal 2 11 9 10" xfId="3429"/>
    <cellStyle name="Normal 2 11 9 11" xfId="5428"/>
    <cellStyle name="Normal 2 11 9 12" xfId="5860"/>
    <cellStyle name="Normal 2 11 9 13" xfId="6102"/>
    <cellStyle name="Normal 2 11 9 14" xfId="6342"/>
    <cellStyle name="Normal 2 11 9 15" xfId="6579"/>
    <cellStyle name="Normal 2 11 9 16" xfId="6816"/>
    <cellStyle name="Normal 2 11 9 17" xfId="7055"/>
    <cellStyle name="Normal 2 11 9 18" xfId="7287"/>
    <cellStyle name="Normal 2 11 9 19" xfId="4444"/>
    <cellStyle name="Normal 2 11 9 2" xfId="2517"/>
    <cellStyle name="Normal 2 11 9 2 2" xfId="3026"/>
    <cellStyle name="Normal 2 11 9 20" xfId="7561"/>
    <cellStyle name="Normal 2 11 9 21" xfId="7519"/>
    <cellStyle name="Normal 2 11 9 22" xfId="8023"/>
    <cellStyle name="Normal 2 11 9 23" xfId="8452"/>
    <cellStyle name="Normal 2 11 9 24" xfId="8674"/>
    <cellStyle name="Normal 2 11 9 25" xfId="8884"/>
    <cellStyle name="Normal 2 11 9 26" xfId="9085"/>
    <cellStyle name="Normal 2 11 9 27" xfId="9283"/>
    <cellStyle name="Normal 2 11 9 28" xfId="9456"/>
    <cellStyle name="Normal 2 11 9 29" xfId="6438"/>
    <cellStyle name="Normal 2 11 9 3" xfId="3619"/>
    <cellStyle name="Normal 2 11 9 30" xfId="9633"/>
    <cellStyle name="Normal 2 11 9 31" xfId="10349"/>
    <cellStyle name="Normal 2 11 9 32" xfId="10840"/>
    <cellStyle name="Normal 2 11 9 33" xfId="10299"/>
    <cellStyle name="Normal 2 11 9 34" xfId="11292"/>
    <cellStyle name="Normal 2 11 9 35" xfId="11821"/>
    <cellStyle name="Normal 2 11 9 36" xfId="12369"/>
    <cellStyle name="Normal 2 11 9 37" xfId="12859"/>
    <cellStyle name="Normal 2 11 9 38" xfId="13434"/>
    <cellStyle name="Normal 2 11 9 39" xfId="13975"/>
    <cellStyle name="Normal 2 11 9 4" xfId="3389"/>
    <cellStyle name="Normal 2 11 9 40" xfId="15224"/>
    <cellStyle name="Normal 2 11 9 41" xfId="14986"/>
    <cellStyle name="Normal 2 11 9 42" xfId="15598"/>
    <cellStyle name="Normal 2 11 9 43" xfId="16139"/>
    <cellStyle name="Normal 2 11 9 44" xfId="16679"/>
    <cellStyle name="Normal 2 11 9 45" xfId="17220"/>
    <cellStyle name="Normal 2 11 9 46" xfId="17761"/>
    <cellStyle name="Normal 2 11 9 47" xfId="18302"/>
    <cellStyle name="Normal 2 11 9 48" xfId="18840"/>
    <cellStyle name="Normal 2 11 9 49" xfId="19379"/>
    <cellStyle name="Normal 2 11 9 5" xfId="3155"/>
    <cellStyle name="Normal 2 11 9 50" xfId="19914"/>
    <cellStyle name="Normal 2 11 9 51" xfId="21079"/>
    <cellStyle name="Normal 2 11 9 52" xfId="20876"/>
    <cellStyle name="Normal 2 11 9 53" xfId="22192"/>
    <cellStyle name="Normal 2 11 9 54" xfId="22258"/>
    <cellStyle name="Normal 2 11 9 55" xfId="23087"/>
    <cellStyle name="Normal 2 11 9 56" xfId="23624"/>
    <cellStyle name="Normal 2 11 9 57" xfId="24157"/>
    <cellStyle name="Normal 2 11 9 58" xfId="24685"/>
    <cellStyle name="Normal 2 11 9 59" xfId="25185"/>
    <cellStyle name="Normal 2 11 9 6" xfId="4424"/>
    <cellStyle name="Normal 2 11 9 60" xfId="26006"/>
    <cellStyle name="Normal 2 11 9 61" xfId="26333"/>
    <cellStyle name="Normal 2 11 9 62" xfId="26870"/>
    <cellStyle name="Normal 2 11 9 63" xfId="25614"/>
    <cellStyle name="Normal 2 11 9 64" xfId="27891"/>
    <cellStyle name="Normal 2 11 9 65" xfId="28334"/>
    <cellStyle name="Normal 2 11 9 66" xfId="29168"/>
    <cellStyle name="Normal 2 11 9 67" xfId="29519"/>
    <cellStyle name="Normal 2 11 9 68" xfId="31280"/>
    <cellStyle name="Normal 2 11 9 69" xfId="31959"/>
    <cellStyle name="Normal 2 11 9 7" xfId="4665"/>
    <cellStyle name="Normal 2 11 9 70" xfId="31638"/>
    <cellStyle name="Normal 2 11 9 8" xfId="4903"/>
    <cellStyle name="Normal 2 11 9 9" xfId="5141"/>
    <cellStyle name="Normal 2 11 90" xfId="25854"/>
    <cellStyle name="Normal 2 11 91" xfId="26429"/>
    <cellStyle name="Normal 2 11 92" xfId="27199"/>
    <cellStyle name="Normal 2 11 93" xfId="27453"/>
    <cellStyle name="Normal 2 11 94" xfId="27969"/>
    <cellStyle name="Normal 2 11 95" xfId="28756"/>
    <cellStyle name="Normal 2 11 96" xfId="29172"/>
    <cellStyle name="Normal 2 11 97" xfId="30848"/>
    <cellStyle name="Normal 2 11 98" xfId="32347"/>
    <cellStyle name="Normal 2 11 99" xfId="33164"/>
    <cellStyle name="Normal 2 110" xfId="30834"/>
    <cellStyle name="Normal 2 111" xfId="32635"/>
    <cellStyle name="Normal 2 112" xfId="33387"/>
    <cellStyle name="Normal 2 113" xfId="29962"/>
    <cellStyle name="Normal 2 114" xfId="3055"/>
    <cellStyle name="Normal 2 115" xfId="34124"/>
    <cellStyle name="Normal 2 116" xfId="34126"/>
    <cellStyle name="Normal 2 117" xfId="34132"/>
    <cellStyle name="Normal 2 118" xfId="34309"/>
    <cellStyle name="Normal 2 119" xfId="34312"/>
    <cellStyle name="Normal 2 12" xfId="131"/>
    <cellStyle name="Normal 2 12 10" xfId="4609"/>
    <cellStyle name="Normal 2 12 11" xfId="4846"/>
    <cellStyle name="Normal 2 12 12" xfId="5086"/>
    <cellStyle name="Normal 2 12 13" xfId="4510"/>
    <cellStyle name="Normal 2 12 14" xfId="5563"/>
    <cellStyle name="Normal 2 12 15" xfId="5804"/>
    <cellStyle name="Normal 2 12 16" xfId="6046"/>
    <cellStyle name="Normal 2 12 17" xfId="6286"/>
    <cellStyle name="Normal 2 12 18" xfId="6522"/>
    <cellStyle name="Normal 2 12 19" xfId="6760"/>
    <cellStyle name="Normal 2 12 2" xfId="177"/>
    <cellStyle name="Normal 2 12 2 10" xfId="14028"/>
    <cellStyle name="Normal 2 12 2 11" xfId="14568"/>
    <cellStyle name="Normal 2 12 2 12" xfId="15210"/>
    <cellStyle name="Normal 2 12 2 13" xfId="15651"/>
    <cellStyle name="Normal 2 12 2 14" xfId="16192"/>
    <cellStyle name="Normal 2 12 2 15" xfId="16732"/>
    <cellStyle name="Normal 2 12 2 16" xfId="17273"/>
    <cellStyle name="Normal 2 12 2 17" xfId="17814"/>
    <cellStyle name="Normal 2 12 2 18" xfId="18355"/>
    <cellStyle name="Normal 2 12 2 19" xfId="18892"/>
    <cellStyle name="Normal 2 12 2 2" xfId="261"/>
    <cellStyle name="Normal 2 12 2 2 10" xfId="14504"/>
    <cellStyle name="Normal 2 12 2 2 11" xfId="15046"/>
    <cellStyle name="Normal 2 12 2 2 12" xfId="15587"/>
    <cellStyle name="Normal 2 12 2 2 13" xfId="16128"/>
    <cellStyle name="Normal 2 12 2 2 14" xfId="16668"/>
    <cellStyle name="Normal 2 12 2 2 15" xfId="17209"/>
    <cellStyle name="Normal 2 12 2 2 16" xfId="17750"/>
    <cellStyle name="Normal 2 12 2 2 17" xfId="18291"/>
    <cellStyle name="Normal 2 12 2 2 18" xfId="18829"/>
    <cellStyle name="Normal 2 12 2 2 19" xfId="19368"/>
    <cellStyle name="Normal 2 12 2 2 2" xfId="10073"/>
    <cellStyle name="Normal 2 12 2 2 2 2" xfId="38095"/>
    <cellStyle name="Normal 2 12 2 2 20" xfId="19903"/>
    <cellStyle name="Normal 2 12 2 2 21" xfId="20425"/>
    <cellStyle name="Normal 2 12 2 2 22" xfId="20928"/>
    <cellStyle name="Normal 2 12 2 2 23" xfId="21347"/>
    <cellStyle name="Normal 2 12 2 2 24" xfId="21920"/>
    <cellStyle name="Normal 2 12 2 2 25" xfId="22142"/>
    <cellStyle name="Normal 2 12 2 2 26" xfId="23231"/>
    <cellStyle name="Normal 2 12 2 2 27" xfId="23766"/>
    <cellStyle name="Normal 2 12 2 2 28" xfId="24300"/>
    <cellStyle name="Normal 2 12 2 2 29" xfId="24818"/>
    <cellStyle name="Normal 2 12 2 2 3" xfId="10243"/>
    <cellStyle name="Normal 2 12 2 2 3 2" xfId="37814"/>
    <cellStyle name="Normal 2 12 2 2 30" xfId="25303"/>
    <cellStyle name="Normal 2 12 2 2 31" xfId="25230"/>
    <cellStyle name="Normal 2 12 2 2 32" xfId="26477"/>
    <cellStyle name="Normal 2 12 2 2 33" xfId="27012"/>
    <cellStyle name="Normal 2 12 2 2 34" xfId="27436"/>
    <cellStyle name="Normal 2 12 2 2 35" xfId="28010"/>
    <cellStyle name="Normal 2 12 2 2 36" xfId="28420"/>
    <cellStyle name="Normal 2 12 2 2 37" xfId="28931"/>
    <cellStyle name="Normal 2 12 2 2 38" xfId="29185"/>
    <cellStyle name="Normal 2 12 2 2 39" xfId="31037"/>
    <cellStyle name="Normal 2 12 2 2 4" xfId="11281"/>
    <cellStyle name="Normal 2 12 2 2 40" xfId="32617"/>
    <cellStyle name="Normal 2 12 2 2 41" xfId="31416"/>
    <cellStyle name="Normal 2 12 2 2 5" xfId="11810"/>
    <cellStyle name="Normal 2 12 2 2 6" xfId="12338"/>
    <cellStyle name="Normal 2 12 2 2 7" xfId="12872"/>
    <cellStyle name="Normal 2 12 2 2 8" xfId="13423"/>
    <cellStyle name="Normal 2 12 2 2 9" xfId="13964"/>
    <cellStyle name="Normal 2 12 2 20" xfId="19432"/>
    <cellStyle name="Normal 2 12 2 21" xfId="19965"/>
    <cellStyle name="Normal 2 12 2 22" xfId="20483"/>
    <cellStyle name="Normal 2 12 2 23" xfId="21070"/>
    <cellStyle name="Normal 2 12 2 24" xfId="21386"/>
    <cellStyle name="Normal 2 12 2 25" xfId="21836"/>
    <cellStyle name="Normal 2 12 2 26" xfId="22448"/>
    <cellStyle name="Normal 2 12 2 27" xfId="22063"/>
    <cellStyle name="Normal 2 12 2 28" xfId="23191"/>
    <cellStyle name="Normal 2 12 2 29" xfId="23727"/>
    <cellStyle name="Normal 2 12 2 3" xfId="1337"/>
    <cellStyle name="Normal 2 12 2 3 2" xfId="29727"/>
    <cellStyle name="Normal 2 12 2 3 2 2" xfId="38172"/>
    <cellStyle name="Normal 2 12 2 3 3" xfId="30448"/>
    <cellStyle name="Normal 2 12 2 3 3 2" xfId="37815"/>
    <cellStyle name="Normal 2 12 2 3 4" xfId="31926"/>
    <cellStyle name="Normal 2 12 2 3 5" xfId="32794"/>
    <cellStyle name="Normal 2 12 2 3 6" xfId="33499"/>
    <cellStyle name="Normal 2 12 2 30" xfId="24260"/>
    <cellStyle name="Normal 2 12 2 31" xfId="24781"/>
    <cellStyle name="Normal 2 12 2 32" xfId="25596"/>
    <cellStyle name="Normal 2 12 2 33" xfId="25976"/>
    <cellStyle name="Normal 2 12 2 34" xfId="26437"/>
    <cellStyle name="Normal 2 12 2 35" xfId="26051"/>
    <cellStyle name="Normal 2 12 2 36" xfId="27494"/>
    <cellStyle name="Normal 2 12 2 37" xfId="27976"/>
    <cellStyle name="Normal 2 12 2 38" xfId="28848"/>
    <cellStyle name="Normal 2 12 2 39" xfId="29173"/>
    <cellStyle name="Normal 2 12 2 4" xfId="2110"/>
    <cellStyle name="Normal 2 12 2 4 2" xfId="10672"/>
    <cellStyle name="Normal 2 12 2 4 2 2" xfId="30098"/>
    <cellStyle name="Normal 2 12 2 4 3" xfId="30714"/>
    <cellStyle name="Normal 2 12 2 4 4" xfId="32561"/>
    <cellStyle name="Normal 2 12 2 4 5" xfId="33316"/>
    <cellStyle name="Normal 2 12 2 4 6" xfId="33790"/>
    <cellStyle name="Normal 2 12 2 4 7" xfId="34212"/>
    <cellStyle name="Normal 2 12 2 4 8" xfId="37694"/>
    <cellStyle name="Normal 2 12 2 40" xfId="30955"/>
    <cellStyle name="Normal 2 12 2 41" xfId="31303"/>
    <cellStyle name="Normal 2 12 2 42" xfId="31784"/>
    <cellStyle name="Normal 2 12 2 43" xfId="29997"/>
    <cellStyle name="Normal 2 12 2 44" xfId="34054"/>
    <cellStyle name="Normal 2 12 2 45" xfId="34556"/>
    <cellStyle name="Normal 2 12 2 46" xfId="34783"/>
    <cellStyle name="Normal 2 12 2 47" xfId="35010"/>
    <cellStyle name="Normal 2 12 2 48" xfId="35237"/>
    <cellStyle name="Normal 2 12 2 49" xfId="35464"/>
    <cellStyle name="Normal 2 12 2 5" xfId="2284"/>
    <cellStyle name="Normal 2 12 2 5 2" xfId="11345"/>
    <cellStyle name="Normal 2 12 2 5 2 2" xfId="30174"/>
    <cellStyle name="Normal 2 12 2 5 2 3" xfId="38210"/>
    <cellStyle name="Normal 2 12 2 5 3" xfId="30770"/>
    <cellStyle name="Normal 2 12 2 5 4" xfId="32709"/>
    <cellStyle name="Normal 2 12 2 5 5" xfId="33430"/>
    <cellStyle name="Normal 2 12 2 5 6" xfId="33847"/>
    <cellStyle name="Normal 2 12 2 5 7" xfId="37813"/>
    <cellStyle name="Normal 2 12 2 50" xfId="35691"/>
    <cellStyle name="Normal 2 12 2 51" xfId="35918"/>
    <cellStyle name="Normal 2 12 2 52" xfId="36145"/>
    <cellStyle name="Normal 2 12 2 53" xfId="36372"/>
    <cellStyle name="Normal 2 12 2 54" xfId="36598"/>
    <cellStyle name="Normal 2 12 2 55" xfId="36822"/>
    <cellStyle name="Normal 2 12 2 56" xfId="37025"/>
    <cellStyle name="Normal 2 12 2 57" xfId="37235"/>
    <cellStyle name="Normal 2 12 2 58" xfId="37582"/>
    <cellStyle name="Normal 2 12 2 6" xfId="11874"/>
    <cellStyle name="Normal 2 12 2 7" xfId="12402"/>
    <cellStyle name="Normal 2 12 2 8" xfId="12895"/>
    <cellStyle name="Normal 2 12 2 9" xfId="13487"/>
    <cellStyle name="Normal 2 12 20" xfId="6999"/>
    <cellStyle name="Normal 2 12 21" xfId="7231"/>
    <cellStyle name="Normal 2 12 22" xfId="6663"/>
    <cellStyle name="Normal 2 12 23" xfId="7692"/>
    <cellStyle name="Normal 2 12 24" xfId="5979"/>
    <cellStyle name="Normal 2 12 25" xfId="7966"/>
    <cellStyle name="Normal 2 12 26" xfId="8398"/>
    <cellStyle name="Normal 2 12 27" xfId="8623"/>
    <cellStyle name="Normal 2 12 28" xfId="8832"/>
    <cellStyle name="Normal 2 12 29" xfId="9038"/>
    <cellStyle name="Normal 2 12 3" xfId="198"/>
    <cellStyle name="Normal 2 12 3 10" xfId="13938"/>
    <cellStyle name="Normal 2 12 3 11" xfId="14478"/>
    <cellStyle name="Normal 2 12 3 12" xfId="14869"/>
    <cellStyle name="Normal 2 12 3 13" xfId="15561"/>
    <cellStyle name="Normal 2 12 3 14" xfId="16102"/>
    <cellStyle name="Normal 2 12 3 15" xfId="16642"/>
    <cellStyle name="Normal 2 12 3 16" xfId="17183"/>
    <cellStyle name="Normal 2 12 3 17" xfId="17724"/>
    <cellStyle name="Normal 2 12 3 18" xfId="18265"/>
    <cellStyle name="Normal 2 12 3 19" xfId="18803"/>
    <cellStyle name="Normal 2 12 3 2" xfId="282"/>
    <cellStyle name="Normal 2 12 3 2 10" xfId="14006"/>
    <cellStyle name="Normal 2 12 3 2 11" xfId="14838"/>
    <cellStyle name="Normal 2 12 3 2 12" xfId="15019"/>
    <cellStyle name="Normal 2 12 3 2 13" xfId="15629"/>
    <cellStyle name="Normal 2 12 3 2 14" xfId="16170"/>
    <cellStyle name="Normal 2 12 3 2 15" xfId="16710"/>
    <cellStyle name="Normal 2 12 3 2 16" xfId="17251"/>
    <cellStyle name="Normal 2 12 3 2 17" xfId="17792"/>
    <cellStyle name="Normal 2 12 3 2 18" xfId="18333"/>
    <cellStyle name="Normal 2 12 3 2 19" xfId="18870"/>
    <cellStyle name="Normal 2 12 3 2 2" xfId="10094"/>
    <cellStyle name="Normal 2 12 3 2 2 2" xfId="38116"/>
    <cellStyle name="Normal 2 12 3 2 20" xfId="19410"/>
    <cellStyle name="Normal 2 12 3 2 21" xfId="19943"/>
    <cellStyle name="Normal 2 12 3 2 22" xfId="20739"/>
    <cellStyle name="Normal 2 12 3 2 23" xfId="20903"/>
    <cellStyle name="Normal 2 12 3 2 24" xfId="21941"/>
    <cellStyle name="Normal 2 12 3 2 25" xfId="22195"/>
    <cellStyle name="Normal 2 12 3 2 26" xfId="23113"/>
    <cellStyle name="Normal 2 12 3 2 27" xfId="23650"/>
    <cellStyle name="Normal 2 12 3 2 28" xfId="24182"/>
    <cellStyle name="Normal 2 12 3 2 29" xfId="24709"/>
    <cellStyle name="Normal 2 12 3 2 3" xfId="10006"/>
    <cellStyle name="Normal 2 12 3 2 3 2" xfId="37817"/>
    <cellStyle name="Normal 2 12 3 2 30" xfId="25205"/>
    <cellStyle name="Normal 2 12 3 2 31" xfId="24984"/>
    <cellStyle name="Normal 2 12 3 2 32" xfId="26359"/>
    <cellStyle name="Normal 2 12 3 2 33" xfId="26895"/>
    <cellStyle name="Normal 2 12 3 2 34" xfId="27464"/>
    <cellStyle name="Normal 2 12 3 2 35" xfId="27912"/>
    <cellStyle name="Normal 2 12 3 2 36" xfId="28350"/>
    <cellStyle name="Normal 2 12 3 2 37" xfId="28952"/>
    <cellStyle name="Normal 2 12 3 2 38" xfId="29991"/>
    <cellStyle name="Normal 2 12 3 2 39" xfId="31058"/>
    <cellStyle name="Normal 2 12 3 2 4" xfId="10501"/>
    <cellStyle name="Normal 2 12 3 2 40" xfId="31244"/>
    <cellStyle name="Normal 2 12 3 2 41" xfId="31130"/>
    <cellStyle name="Normal 2 12 3 2 5" xfId="11323"/>
    <cellStyle name="Normal 2 12 3 2 6" xfId="11852"/>
    <cellStyle name="Normal 2 12 3 2 7" xfId="12701"/>
    <cellStyle name="Normal 2 12 3 2 8" xfId="13066"/>
    <cellStyle name="Normal 2 12 3 2 9" xfId="13465"/>
    <cellStyle name="Normal 2 12 3 20" xfId="19342"/>
    <cellStyle name="Normal 2 12 3 21" xfId="19878"/>
    <cellStyle name="Normal 2 12 3 22" xfId="20400"/>
    <cellStyle name="Normal 2 12 3 23" xfId="20769"/>
    <cellStyle name="Normal 2 12 3 24" xfId="21329"/>
    <cellStyle name="Normal 2 12 3 25" xfId="21857"/>
    <cellStyle name="Normal 2 12 3 26" xfId="22790"/>
    <cellStyle name="Normal 2 12 3 27" xfId="22541"/>
    <cellStyle name="Normal 2 12 3 28" xfId="23098"/>
    <cellStyle name="Normal 2 12 3 29" xfId="23635"/>
    <cellStyle name="Normal 2 12 3 3" xfId="1358"/>
    <cellStyle name="Normal 2 12 3 3 2" xfId="29748"/>
    <cellStyle name="Normal 2 12 3 3 2 2" xfId="38193"/>
    <cellStyle name="Normal 2 12 3 3 3" xfId="30469"/>
    <cellStyle name="Normal 2 12 3 3 3 2" xfId="37818"/>
    <cellStyle name="Normal 2 12 3 3 4" xfId="31947"/>
    <cellStyle name="Normal 2 12 3 3 5" xfId="32815"/>
    <cellStyle name="Normal 2 12 3 3 6" xfId="33520"/>
    <cellStyle name="Normal 2 12 3 30" xfId="24168"/>
    <cellStyle name="Normal 2 12 3 31" xfId="24696"/>
    <cellStyle name="Normal 2 12 3 32" xfId="25818"/>
    <cellStyle name="Normal 2 12 3 33" xfId="25328"/>
    <cellStyle name="Normal 2 12 3 34" xfId="26344"/>
    <cellStyle name="Normal 2 12 3 35" xfId="27524"/>
    <cellStyle name="Normal 2 12 3 36" xfId="27287"/>
    <cellStyle name="Normal 2 12 3 37" xfId="27901"/>
    <cellStyle name="Normal 2 12 3 38" xfId="28868"/>
    <cellStyle name="Normal 2 12 3 39" xfId="29127"/>
    <cellStyle name="Normal 2 12 3 4" xfId="2111"/>
    <cellStyle name="Normal 2 12 3 4 2" xfId="9976"/>
    <cellStyle name="Normal 2 12 3 4 2 2" xfId="30099"/>
    <cellStyle name="Normal 2 12 3 4 3" xfId="30715"/>
    <cellStyle name="Normal 2 12 3 4 4" xfId="32562"/>
    <cellStyle name="Normal 2 12 3 4 5" xfId="33317"/>
    <cellStyle name="Normal 2 12 3 4 6" xfId="33791"/>
    <cellStyle name="Normal 2 12 3 4 7" xfId="34229"/>
    <cellStyle name="Normal 2 12 3 4 8" xfId="37710"/>
    <cellStyle name="Normal 2 12 3 40" xfId="30974"/>
    <cellStyle name="Normal 2 12 3 41" xfId="31125"/>
    <cellStyle name="Normal 2 12 3 42" xfId="32259"/>
    <cellStyle name="Normal 2 12 3 43" xfId="29988"/>
    <cellStyle name="Normal 2 12 3 44" xfId="34055"/>
    <cellStyle name="Normal 2 12 3 45" xfId="34557"/>
    <cellStyle name="Normal 2 12 3 46" xfId="34784"/>
    <cellStyle name="Normal 2 12 3 47" xfId="35011"/>
    <cellStyle name="Normal 2 12 3 48" xfId="35238"/>
    <cellStyle name="Normal 2 12 3 49" xfId="35465"/>
    <cellStyle name="Normal 2 12 3 5" xfId="2285"/>
    <cellStyle name="Normal 2 12 3 5 2" xfId="11255"/>
    <cellStyle name="Normal 2 12 3 5 2 2" xfId="30175"/>
    <cellStyle name="Normal 2 12 3 5 2 3" xfId="38211"/>
    <cellStyle name="Normal 2 12 3 5 3" xfId="30771"/>
    <cellStyle name="Normal 2 12 3 5 4" xfId="32710"/>
    <cellStyle name="Normal 2 12 3 5 5" xfId="33431"/>
    <cellStyle name="Normal 2 12 3 5 6" xfId="33848"/>
    <cellStyle name="Normal 2 12 3 5 7" xfId="37816"/>
    <cellStyle name="Normal 2 12 3 50" xfId="35692"/>
    <cellStyle name="Normal 2 12 3 51" xfId="35919"/>
    <cellStyle name="Normal 2 12 3 52" xfId="36146"/>
    <cellStyle name="Normal 2 12 3 53" xfId="36373"/>
    <cellStyle name="Normal 2 12 3 54" xfId="36599"/>
    <cellStyle name="Normal 2 12 3 55" xfId="36823"/>
    <cellStyle name="Normal 2 12 3 56" xfId="37026"/>
    <cellStyle name="Normal 2 12 3 57" xfId="37236"/>
    <cellStyle name="Normal 2 12 3 58" xfId="37583"/>
    <cellStyle name="Normal 2 12 3 6" xfId="11783"/>
    <cellStyle name="Normal 2 12 3 7" xfId="12311"/>
    <cellStyle name="Normal 2 12 3 8" xfId="12810"/>
    <cellStyle name="Normal 2 12 3 9" xfId="13397"/>
    <cellStyle name="Normal 2 12 30" xfId="9234"/>
    <cellStyle name="Normal 2 12 31" xfId="9412"/>
    <cellStyle name="Normal 2 12 32" xfId="8955"/>
    <cellStyle name="Normal 2 12 33" xfId="9710"/>
    <cellStyle name="Normal 2 12 34" xfId="9963"/>
    <cellStyle name="Normal 2 12 35" xfId="9980"/>
    <cellStyle name="Normal 2 12 36" xfId="11371"/>
    <cellStyle name="Normal 2 12 37" xfId="11900"/>
    <cellStyle name="Normal 2 12 38" xfId="12428"/>
    <cellStyle name="Normal 2 12 39" xfId="12811"/>
    <cellStyle name="Normal 2 12 4" xfId="219"/>
    <cellStyle name="Normal 2 12 4 10" xfId="12071"/>
    <cellStyle name="Normal 2 12 4 11" xfId="12529"/>
    <cellStyle name="Normal 2 12 4 12" xfId="13667"/>
    <cellStyle name="Normal 2 12 4 13" xfId="14932"/>
    <cellStyle name="Normal 2 12 4 14" xfId="14251"/>
    <cellStyle name="Normal 2 12 4 15" xfId="14124"/>
    <cellStyle name="Normal 2 12 4 16" xfId="15300"/>
    <cellStyle name="Normal 2 12 4 17" xfId="15841"/>
    <cellStyle name="Normal 2 12 4 18" xfId="16381"/>
    <cellStyle name="Normal 2 12 4 19" xfId="16922"/>
    <cellStyle name="Normal 2 12 4 2" xfId="303"/>
    <cellStyle name="Normal 2 12 4 2 10" xfId="14662"/>
    <cellStyle name="Normal 2 12 4 2 11" xfId="15069"/>
    <cellStyle name="Normal 2 12 4 2 12" xfId="15745"/>
    <cellStyle name="Normal 2 12 4 2 13" xfId="16286"/>
    <cellStyle name="Normal 2 12 4 2 14" xfId="16826"/>
    <cellStyle name="Normal 2 12 4 2 15" xfId="17367"/>
    <cellStyle name="Normal 2 12 4 2 16" xfId="17908"/>
    <cellStyle name="Normal 2 12 4 2 17" xfId="18449"/>
    <cellStyle name="Normal 2 12 4 2 18" xfId="18986"/>
    <cellStyle name="Normal 2 12 4 2 19" xfId="19525"/>
    <cellStyle name="Normal 2 12 4 2 2" xfId="10115"/>
    <cellStyle name="Normal 2 12 4 2 2 2" xfId="38137"/>
    <cellStyle name="Normal 2 12 4 2 20" xfId="20059"/>
    <cellStyle name="Normal 2 12 4 2 21" xfId="20576"/>
    <cellStyle name="Normal 2 12 4 2 22" xfId="20946"/>
    <cellStyle name="Normal 2 12 4 2 23" xfId="21467"/>
    <cellStyle name="Normal 2 12 4 2 24" xfId="21962"/>
    <cellStyle name="Normal 2 12 4 2 25" xfId="22211"/>
    <cellStyle name="Normal 2 12 4 2 26" xfId="22872"/>
    <cellStyle name="Normal 2 12 4 2 27" xfId="23413"/>
    <cellStyle name="Normal 2 12 4 2 28" xfId="23946"/>
    <cellStyle name="Normal 2 12 4 2 29" xfId="24480"/>
    <cellStyle name="Normal 2 12 4 2 3" xfId="10634"/>
    <cellStyle name="Normal 2 12 4 2 3 2" xfId="37820"/>
    <cellStyle name="Normal 2 12 4 2 30" xfId="24989"/>
    <cellStyle name="Normal 2 12 4 2 31" xfId="25805"/>
    <cellStyle name="Normal 2 12 4 2 32" xfId="26123"/>
    <cellStyle name="Normal 2 12 4 2 33" xfId="26659"/>
    <cellStyle name="Normal 2 12 4 2 34" xfId="27303"/>
    <cellStyle name="Normal 2 12 4 2 35" xfId="27702"/>
    <cellStyle name="Normal 2 12 4 2 36" xfId="28171"/>
    <cellStyle name="Normal 2 12 4 2 37" xfId="28973"/>
    <cellStyle name="Normal 2 12 4 2 38" xfId="29616"/>
    <cellStyle name="Normal 2 12 4 2 39" xfId="31079"/>
    <cellStyle name="Normal 2 12 4 2 4" xfId="11439"/>
    <cellStyle name="Normal 2 12 4 2 40" xfId="30874"/>
    <cellStyle name="Normal 2 12 4 2 41" xfId="33144"/>
    <cellStyle name="Normal 2 12 4 2 5" xfId="11968"/>
    <cellStyle name="Normal 2 12 4 2 6" xfId="12496"/>
    <cellStyle name="Normal 2 12 4 2 7" xfId="12913"/>
    <cellStyle name="Normal 2 12 4 2 8" xfId="13580"/>
    <cellStyle name="Normal 2 12 4 2 9" xfId="14122"/>
    <cellStyle name="Normal 2 12 4 20" xfId="17463"/>
    <cellStyle name="Normal 2 12 4 21" xfId="18004"/>
    <cellStyle name="Normal 2 12 4 22" xfId="18543"/>
    <cellStyle name="Normal 2 12 4 23" xfId="19611"/>
    <cellStyle name="Normal 2 12 4 24" xfId="20827"/>
    <cellStyle name="Normal 2 12 4 25" xfId="21878"/>
    <cellStyle name="Normal 2 12 4 26" xfId="22356"/>
    <cellStyle name="Normal 2 12 4 27" xfId="22927"/>
    <cellStyle name="Normal 2 12 4 28" xfId="23467"/>
    <cellStyle name="Normal 2 12 4 29" xfId="24001"/>
    <cellStyle name="Normal 2 12 4 3" xfId="2112"/>
    <cellStyle name="Normal 2 12 4 3 2" xfId="10031"/>
    <cellStyle name="Normal 2 12 4 3 2 2" xfId="30100"/>
    <cellStyle name="Normal 2 12 4 3 3" xfId="30716"/>
    <cellStyle name="Normal 2 12 4 3 4" xfId="32563"/>
    <cellStyle name="Normal 2 12 4 3 5" xfId="33318"/>
    <cellStyle name="Normal 2 12 4 3 6" xfId="33792"/>
    <cellStyle name="Normal 2 12 4 3 7" xfId="34246"/>
    <cellStyle name="Normal 2 12 4 3 8" xfId="37726"/>
    <cellStyle name="Normal 2 12 4 30" xfId="24535"/>
    <cellStyle name="Normal 2 12 4 31" xfId="25042"/>
    <cellStyle name="Normal 2 12 4 32" xfId="25834"/>
    <cellStyle name="Normal 2 12 4 33" xfId="26176"/>
    <cellStyle name="Normal 2 12 4 34" xfId="26713"/>
    <cellStyle name="Normal 2 12 4 35" xfId="24513"/>
    <cellStyle name="Normal 2 12 4 36" xfId="27753"/>
    <cellStyle name="Normal 2 12 4 37" xfId="28215"/>
    <cellStyle name="Normal 2 12 4 38" xfId="28889"/>
    <cellStyle name="Normal 2 12 4 39" xfId="29502"/>
    <cellStyle name="Normal 2 12 4 4" xfId="2286"/>
    <cellStyle name="Normal 2 12 4 4 2" xfId="10240"/>
    <cellStyle name="Normal 2 12 4 4 2 2" xfId="30176"/>
    <cellStyle name="Normal 2 12 4 4 2 3" xfId="38212"/>
    <cellStyle name="Normal 2 12 4 4 3" xfId="30772"/>
    <cellStyle name="Normal 2 12 4 4 4" xfId="32711"/>
    <cellStyle name="Normal 2 12 4 4 5" xfId="33432"/>
    <cellStyle name="Normal 2 12 4 4 6" xfId="33849"/>
    <cellStyle name="Normal 2 12 4 4 7" xfId="37819"/>
    <cellStyle name="Normal 2 12 4 40" xfId="30995"/>
    <cellStyle name="Normal 2 12 4 41" xfId="32218"/>
    <cellStyle name="Normal 2 12 4 42" xfId="33069"/>
    <cellStyle name="Normal 2 12 4 43" xfId="2866"/>
    <cellStyle name="Normal 2 12 4 44" xfId="34056"/>
    <cellStyle name="Normal 2 12 4 45" xfId="34558"/>
    <cellStyle name="Normal 2 12 4 46" xfId="34785"/>
    <cellStyle name="Normal 2 12 4 47" xfId="35012"/>
    <cellStyle name="Normal 2 12 4 48" xfId="35239"/>
    <cellStyle name="Normal 2 12 4 49" xfId="35466"/>
    <cellStyle name="Normal 2 12 4 5" xfId="10657"/>
    <cellStyle name="Normal 2 12 4 50" xfId="35693"/>
    <cellStyle name="Normal 2 12 4 51" xfId="35920"/>
    <cellStyle name="Normal 2 12 4 52" xfId="36147"/>
    <cellStyle name="Normal 2 12 4 53" xfId="36374"/>
    <cellStyle name="Normal 2 12 4 54" xfId="36600"/>
    <cellStyle name="Normal 2 12 4 55" xfId="36824"/>
    <cellStyle name="Normal 2 12 4 56" xfId="37027"/>
    <cellStyle name="Normal 2 12 4 57" xfId="37237"/>
    <cellStyle name="Normal 2 12 4 58" xfId="37584"/>
    <cellStyle name="Normal 2 12 4 6" xfId="9918"/>
    <cellStyle name="Normal 2 12 4 7" xfId="10926"/>
    <cellStyle name="Normal 2 12 4 8" xfId="12354"/>
    <cellStyle name="Normal 2 12 4 9" xfId="12771"/>
    <cellStyle name="Normal 2 12 40" xfId="13513"/>
    <cellStyle name="Normal 2 12 41" xfId="14054"/>
    <cellStyle name="Normal 2 12 42" xfId="14594"/>
    <cellStyle name="Normal 2 12 43" xfId="14849"/>
    <cellStyle name="Normal 2 12 44" xfId="15677"/>
    <cellStyle name="Normal 2 12 45" xfId="16218"/>
    <cellStyle name="Normal 2 12 46" xfId="16758"/>
    <cellStyle name="Normal 2 12 47" xfId="17299"/>
    <cellStyle name="Normal 2 12 48" xfId="17840"/>
    <cellStyle name="Normal 2 12 49" xfId="18381"/>
    <cellStyle name="Normal 2 12 5" xfId="240"/>
    <cellStyle name="Normal 2 12 5 10" xfId="14460"/>
    <cellStyle name="Normal 2 12 5 11" xfId="15020"/>
    <cellStyle name="Normal 2 12 5 12" xfId="15543"/>
    <cellStyle name="Normal 2 12 5 13" xfId="16084"/>
    <cellStyle name="Normal 2 12 5 14" xfId="16624"/>
    <cellStyle name="Normal 2 12 5 15" xfId="17165"/>
    <cellStyle name="Normal 2 12 5 16" xfId="17706"/>
    <cellStyle name="Normal 2 12 5 17" xfId="18247"/>
    <cellStyle name="Normal 2 12 5 18" xfId="18785"/>
    <cellStyle name="Normal 2 12 5 19" xfId="19324"/>
    <cellStyle name="Normal 2 12 5 2" xfId="10052"/>
    <cellStyle name="Normal 2 12 5 2 2" xfId="38074"/>
    <cellStyle name="Normal 2 12 5 20" xfId="19861"/>
    <cellStyle name="Normal 2 12 5 21" xfId="20384"/>
    <cellStyle name="Normal 2 12 5 22" xfId="20904"/>
    <cellStyle name="Normal 2 12 5 23" xfId="21319"/>
    <cellStyle name="Normal 2 12 5 24" xfId="21899"/>
    <cellStyle name="Normal 2 12 5 25" xfId="22528"/>
    <cellStyle name="Normal 2 12 5 26" xfId="22973"/>
    <cellStyle name="Normal 2 12 5 27" xfId="23512"/>
    <cellStyle name="Normal 2 12 5 28" xfId="24046"/>
    <cellStyle name="Normal 2 12 5 29" xfId="24578"/>
    <cellStyle name="Normal 2 12 5 3" xfId="10610"/>
    <cellStyle name="Normal 2 12 5 3 2" xfId="37821"/>
    <cellStyle name="Normal 2 12 5 30" xfId="25082"/>
    <cellStyle name="Normal 2 12 5 31" xfId="25728"/>
    <cellStyle name="Normal 2 12 5 32" xfId="26222"/>
    <cellStyle name="Normal 2 12 5 33" xfId="26757"/>
    <cellStyle name="Normal 2 12 5 34" xfId="27223"/>
    <cellStyle name="Normal 2 12 5 35" xfId="27793"/>
    <cellStyle name="Normal 2 12 5 36" xfId="28252"/>
    <cellStyle name="Normal 2 12 5 37" xfId="28910"/>
    <cellStyle name="Normal 2 12 5 38" xfId="29593"/>
    <cellStyle name="Normal 2 12 5 39" xfId="31016"/>
    <cellStyle name="Normal 2 12 5 4" xfId="11237"/>
    <cellStyle name="Normal 2 12 5 40" xfId="31604"/>
    <cellStyle name="Normal 2 12 5 41" xfId="32122"/>
    <cellStyle name="Normal 2 12 5 5" xfId="11765"/>
    <cellStyle name="Normal 2 12 5 6" xfId="12293"/>
    <cellStyle name="Normal 2 12 5 7" xfId="12845"/>
    <cellStyle name="Normal 2 12 5 8" xfId="13379"/>
    <cellStyle name="Normal 2 12 5 9" xfId="13920"/>
    <cellStyle name="Normal 2 12 50" xfId="18918"/>
    <cellStyle name="Normal 2 12 51" xfId="19458"/>
    <cellStyle name="Normal 2 12 52" xfId="19991"/>
    <cellStyle name="Normal 2 12 53" xfId="20509"/>
    <cellStyle name="Normal 2 12 54" xfId="20750"/>
    <cellStyle name="Normal 2 12 55" xfId="21405"/>
    <cellStyle name="Normal 2 12 56" xfId="21795"/>
    <cellStyle name="Normal 2 12 57" xfId="21730"/>
    <cellStyle name="Normal 2 12 58" xfId="23353"/>
    <cellStyle name="Normal 2 12 59" xfId="23887"/>
    <cellStyle name="Normal 2 12 6" xfId="1318"/>
    <cellStyle name="Normal 2 12 6 2" xfId="29709"/>
    <cellStyle name="Normal 2 12 6 2 2" xfId="38151"/>
    <cellStyle name="Normal 2 12 6 3" xfId="30430"/>
    <cellStyle name="Normal 2 12 6 3 2" xfId="37822"/>
    <cellStyle name="Normal 2 12 6 4" xfId="31908"/>
    <cellStyle name="Normal 2 12 6 5" xfId="32776"/>
    <cellStyle name="Normal 2 12 6 6" xfId="32645"/>
    <cellStyle name="Normal 2 12 60" xfId="24422"/>
    <cellStyle name="Normal 2 12 61" xfId="24935"/>
    <cellStyle name="Normal 2 12 62" xfId="25413"/>
    <cellStyle name="Normal 2 12 63" xfId="25518"/>
    <cellStyle name="Normal 2 12 64" xfId="26598"/>
    <cellStyle name="Normal 2 12 65" xfId="27131"/>
    <cellStyle name="Normal 2 12 66" xfId="27434"/>
    <cellStyle name="Normal 2 12 67" xfId="28122"/>
    <cellStyle name="Normal 2 12 68" xfId="28521"/>
    <cellStyle name="Normal 2 12 69" xfId="28811"/>
    <cellStyle name="Normal 2 12 7" xfId="3980"/>
    <cellStyle name="Normal 2 12 7 2" xfId="38049"/>
    <cellStyle name="Normal 2 12 70" xfId="29031"/>
    <cellStyle name="Normal 2 12 71" xfId="30917"/>
    <cellStyle name="Normal 2 12 72" xfId="31159"/>
    <cellStyle name="Normal 2 12 73" xfId="31794"/>
    <cellStyle name="Normal 2 12 8" xfId="4068"/>
    <cellStyle name="Normal 2 12 8 2" xfId="37812"/>
    <cellStyle name="Normal 2 12 9" xfId="3145"/>
    <cellStyle name="Normal 2 120" xfId="37652"/>
    <cellStyle name="Normal 2 121" xfId="38262"/>
    <cellStyle name="Normal 2 122" xfId="38263"/>
    <cellStyle name="Normal 2 123" xfId="38264"/>
    <cellStyle name="Normal 2 124" xfId="38265"/>
    <cellStyle name="Normal 2 125" xfId="38266"/>
    <cellStyle name="Normal 2 126" xfId="38267"/>
    <cellStyle name="Normal 2 127" xfId="38268"/>
    <cellStyle name="Normal 2 128" xfId="38269"/>
    <cellStyle name="Normal 2 129" xfId="38270"/>
    <cellStyle name="Normal 2 13" xfId="132"/>
    <cellStyle name="Normal 2 13 10" xfId="3461"/>
    <cellStyle name="Normal 2 13 11" xfId="3622"/>
    <cellStyle name="Normal 2 13 12" xfId="3533"/>
    <cellStyle name="Normal 2 13 13" xfId="4240"/>
    <cellStyle name="Normal 2 13 14" xfId="4435"/>
    <cellStyle name="Normal 2 13 15" xfId="4358"/>
    <cellStyle name="Normal 2 13 16" xfId="4882"/>
    <cellStyle name="Normal 2 13 17" xfId="5394"/>
    <cellStyle name="Normal 2 13 18" xfId="5482"/>
    <cellStyle name="Normal 2 13 19" xfId="5702"/>
    <cellStyle name="Normal 2 13 2" xfId="111"/>
    <cellStyle name="Normal 2 13 2 10" xfId="2969"/>
    <cellStyle name="Normal 2 13 2 11" xfId="4349"/>
    <cellStyle name="Normal 2 13 2 12" xfId="4530"/>
    <cellStyle name="Normal 2 13 2 13" xfId="4802"/>
    <cellStyle name="Normal 2 13 2 14" xfId="5209"/>
    <cellStyle name="Normal 2 13 2 15" xfId="4407"/>
    <cellStyle name="Normal 2 13 2 16" xfId="5414"/>
    <cellStyle name="Normal 2 13 2 17" xfId="5724"/>
    <cellStyle name="Normal 2 13 2 18" xfId="5965"/>
    <cellStyle name="Normal 2 13 2 19" xfId="6205"/>
    <cellStyle name="Normal 2 13 2 2" xfId="174"/>
    <cellStyle name="Normal 2 13 2 2 10" xfId="13240"/>
    <cellStyle name="Normal 2 13 2 2 11" xfId="13780"/>
    <cellStyle name="Normal 2 13 2 2 12" xfId="15107"/>
    <cellStyle name="Normal 2 13 2 2 13" xfId="14846"/>
    <cellStyle name="Normal 2 13 2 2 14" xfId="15404"/>
    <cellStyle name="Normal 2 13 2 2 15" xfId="15945"/>
    <cellStyle name="Normal 2 13 2 2 16" xfId="16485"/>
    <cellStyle name="Normal 2 13 2 2 17" xfId="17026"/>
    <cellStyle name="Normal 2 13 2 2 18" xfId="17567"/>
    <cellStyle name="Normal 2 13 2 2 19" xfId="18108"/>
    <cellStyle name="Normal 2 13 2 2 2" xfId="258"/>
    <cellStyle name="Normal 2 13 2 2 2 10" xfId="14253"/>
    <cellStyle name="Normal 2 13 2 2 2 11" xfId="15045"/>
    <cellStyle name="Normal 2 13 2 2 2 12" xfId="15334"/>
    <cellStyle name="Normal 2 13 2 2 2 13" xfId="15875"/>
    <cellStyle name="Normal 2 13 2 2 2 14" xfId="16415"/>
    <cellStyle name="Normal 2 13 2 2 2 15" xfId="16956"/>
    <cellStyle name="Normal 2 13 2 2 2 16" xfId="17497"/>
    <cellStyle name="Normal 2 13 2 2 2 17" xfId="18038"/>
    <cellStyle name="Normal 2 13 2 2 2 18" xfId="18577"/>
    <cellStyle name="Normal 2 13 2 2 2 19" xfId="19116"/>
    <cellStyle name="Normal 2 13 2 2 2 2" xfId="10070"/>
    <cellStyle name="Normal 2 13 2 2 2 2 2" xfId="38092"/>
    <cellStyle name="Normal 2 13 2 2 2 20" xfId="19654"/>
    <cellStyle name="Normal 2 13 2 2 2 21" xfId="20184"/>
    <cellStyle name="Normal 2 13 2 2 2 22" xfId="20927"/>
    <cellStyle name="Normal 2 13 2 2 2 23" xfId="21170"/>
    <cellStyle name="Normal 2 13 2 2 2 24" xfId="21917"/>
    <cellStyle name="Normal 2 13 2 2 2 25" xfId="22188"/>
    <cellStyle name="Normal 2 13 2 2 2 26" xfId="23138"/>
    <cellStyle name="Normal 2 13 2 2 2 27" xfId="23674"/>
    <cellStyle name="Normal 2 13 2 2 2 28" xfId="24207"/>
    <cellStyle name="Normal 2 13 2 2 2 29" xfId="24731"/>
    <cellStyle name="Normal 2 13 2 2 2 3" xfId="10777"/>
    <cellStyle name="Normal 2 13 2 2 2 3 2" xfId="37826"/>
    <cellStyle name="Normal 2 13 2 2 2 30" xfId="25227"/>
    <cellStyle name="Normal 2 13 2 2 2 31" xfId="25420"/>
    <cellStyle name="Normal 2 13 2 2 2 32" xfId="26384"/>
    <cellStyle name="Normal 2 13 2 2 2 33" xfId="26920"/>
    <cellStyle name="Normal 2 13 2 2 2 34" xfId="27508"/>
    <cellStyle name="Normal 2 13 2 2 2 35" xfId="27930"/>
    <cellStyle name="Normal 2 13 2 2 2 36" xfId="28362"/>
    <cellStyle name="Normal 2 13 2 2 2 37" xfId="28928"/>
    <cellStyle name="Normal 2 13 2 2 2 38" xfId="29246"/>
    <cellStyle name="Normal 2 13 2 2 2 39" xfId="31034"/>
    <cellStyle name="Normal 2 13 2 2 2 4" xfId="11044"/>
    <cellStyle name="Normal 2 13 2 2 2 40" xfId="31174"/>
    <cellStyle name="Normal 2 13 2 2 2 41" xfId="31222"/>
    <cellStyle name="Normal 2 13 2 2 2 5" xfId="11569"/>
    <cellStyle name="Normal 2 13 2 2 2 6" xfId="12096"/>
    <cellStyle name="Normal 2 13 2 2 2 7" xfId="12578"/>
    <cellStyle name="Normal 2 13 2 2 2 8" xfId="13170"/>
    <cellStyle name="Normal 2 13 2 2 2 9" xfId="13710"/>
    <cellStyle name="Normal 2 13 2 2 20" xfId="18646"/>
    <cellStyle name="Normal 2 13 2 2 21" xfId="19186"/>
    <cellStyle name="Normal 2 13 2 2 22" xfId="19724"/>
    <cellStyle name="Normal 2 13 2 2 23" xfId="20978"/>
    <cellStyle name="Normal 2 13 2 2 24" xfId="20747"/>
    <cellStyle name="Normal 2 13 2 2 25" xfId="21833"/>
    <cellStyle name="Normal 2 13 2 2 26" xfId="22007"/>
    <cellStyle name="Normal 2 13 2 2 27" xfId="22557"/>
    <cellStyle name="Normal 2 13 2 2 28" xfId="23051"/>
    <cellStyle name="Normal 2 13 2 2 29" xfId="23588"/>
    <cellStyle name="Normal 2 13 2 2 3" xfId="1334"/>
    <cellStyle name="Normal 2 13 2 2 3 2" xfId="29724"/>
    <cellStyle name="Normal 2 13 2 2 3 2 2" xfId="38169"/>
    <cellStyle name="Normal 2 13 2 2 3 3" xfId="30445"/>
    <cellStyle name="Normal 2 13 2 2 3 3 2" xfId="37827"/>
    <cellStyle name="Normal 2 13 2 2 3 4" xfId="31923"/>
    <cellStyle name="Normal 2 13 2 2 3 5" xfId="32791"/>
    <cellStyle name="Normal 2 13 2 2 3 6" xfId="33496"/>
    <cellStyle name="Normal 2 13 2 2 30" xfId="24122"/>
    <cellStyle name="Normal 2 13 2 2 31" xfId="24654"/>
    <cellStyle name="Normal 2 13 2 2 32" xfId="25294"/>
    <cellStyle name="Normal 2 13 2 2 33" xfId="25936"/>
    <cellStyle name="Normal 2 13 2 2 34" xfId="26298"/>
    <cellStyle name="Normal 2 13 2 2 35" xfId="26955"/>
    <cellStyle name="Normal 2 13 2 2 36" xfId="27370"/>
    <cellStyle name="Normal 2 13 2 2 37" xfId="27862"/>
    <cellStyle name="Normal 2 13 2 2 38" xfId="28847"/>
    <cellStyle name="Normal 2 13 2 2 39" xfId="29237"/>
    <cellStyle name="Normal 2 13 2 2 4" xfId="10865"/>
    <cellStyle name="Normal 2 13 2 2 4 2" xfId="38055"/>
    <cellStyle name="Normal 2 13 2 2 40" xfId="30953"/>
    <cellStyle name="Normal 2 13 2 2 41" xfId="31651"/>
    <cellStyle name="Normal 2 13 2 2 42" xfId="32646"/>
    <cellStyle name="Normal 2 13 2 2 5" xfId="9926"/>
    <cellStyle name="Normal 2 13 2 2 5 2" xfId="37825"/>
    <cellStyle name="Normal 2 13 2 2 6" xfId="11112"/>
    <cellStyle name="Normal 2 13 2 2 7" xfId="11637"/>
    <cellStyle name="Normal 2 13 2 2 8" xfId="12879"/>
    <cellStyle name="Normal 2 13 2 2 9" xfId="12715"/>
    <cellStyle name="Normal 2 13 2 20" xfId="6442"/>
    <cellStyle name="Normal 2 13 2 21" xfId="6683"/>
    <cellStyle name="Normal 2 13 2 22" xfId="6958"/>
    <cellStyle name="Normal 2 13 2 23" xfId="7351"/>
    <cellStyle name="Normal 2 13 2 24" xfId="7802"/>
    <cellStyle name="Normal 2 13 2 25" xfId="8019"/>
    <cellStyle name="Normal 2 13 2 26" xfId="7974"/>
    <cellStyle name="Normal 2 13 2 27" xfId="7948"/>
    <cellStyle name="Normal 2 13 2 28" xfId="8321"/>
    <cellStyle name="Normal 2 13 2 29" xfId="8547"/>
    <cellStyle name="Normal 2 13 2 3" xfId="195"/>
    <cellStyle name="Normal 2 13 2 3 10" xfId="14127"/>
    <cellStyle name="Normal 2 13 2 3 11" xfId="14667"/>
    <cellStyle name="Normal 2 13 2 3 12" xfId="15016"/>
    <cellStyle name="Normal 2 13 2 3 13" xfId="15749"/>
    <cellStyle name="Normal 2 13 2 3 14" xfId="16290"/>
    <cellStyle name="Normal 2 13 2 3 15" xfId="16830"/>
    <cellStyle name="Normal 2 13 2 3 16" xfId="17371"/>
    <cellStyle name="Normal 2 13 2 3 17" xfId="17912"/>
    <cellStyle name="Normal 2 13 2 3 18" xfId="18453"/>
    <cellStyle name="Normal 2 13 2 3 19" xfId="18990"/>
    <cellStyle name="Normal 2 13 2 3 2" xfId="279"/>
    <cellStyle name="Normal 2 13 2 3 2 10" xfId="14051"/>
    <cellStyle name="Normal 2 13 2 3 2 11" xfId="14546"/>
    <cellStyle name="Normal 2 13 2 3 2 12" xfId="14684"/>
    <cellStyle name="Normal 2 13 2 3 2 13" xfId="15674"/>
    <cellStyle name="Normal 2 13 2 3 2 14" xfId="16215"/>
    <cellStyle name="Normal 2 13 2 3 2 15" xfId="16755"/>
    <cellStyle name="Normal 2 13 2 3 2 16" xfId="17296"/>
    <cellStyle name="Normal 2 13 2 3 2 17" xfId="17837"/>
    <cellStyle name="Normal 2 13 2 3 2 18" xfId="18378"/>
    <cellStyle name="Normal 2 13 2 3 2 19" xfId="18915"/>
    <cellStyle name="Normal 2 13 2 3 2 2" xfId="10091"/>
    <cellStyle name="Normal 2 13 2 3 2 2 2" xfId="38113"/>
    <cellStyle name="Normal 2 13 2 3 2 20" xfId="19455"/>
    <cellStyle name="Normal 2 13 2 3 2 21" xfId="19988"/>
    <cellStyle name="Normal 2 13 2 3 2 22" xfId="20461"/>
    <cellStyle name="Normal 2 13 2 3 2 23" xfId="20598"/>
    <cellStyle name="Normal 2 13 2 3 2 24" xfId="21938"/>
    <cellStyle name="Normal 2 13 2 3 2 25" xfId="22678"/>
    <cellStyle name="Normal 2 13 2 3 2 26" xfId="22893"/>
    <cellStyle name="Normal 2 13 2 3 2 27" xfId="23433"/>
    <cellStyle name="Normal 2 13 2 3 2 28" xfId="23967"/>
    <cellStyle name="Normal 2 13 2 3 2 29" xfId="24501"/>
    <cellStyle name="Normal 2 13 2 3 2 3" xfId="10276"/>
    <cellStyle name="Normal 2 13 2 3 2 3 2" xfId="37829"/>
    <cellStyle name="Normal 2 13 2 3 2 30" xfId="25008"/>
    <cellStyle name="Normal 2 13 2 3 2 31" xfId="25490"/>
    <cellStyle name="Normal 2 13 2 3 2 32" xfId="26143"/>
    <cellStyle name="Normal 2 13 2 3 2 33" xfId="26680"/>
    <cellStyle name="Normal 2 13 2 3 2 34" xfId="26306"/>
    <cellStyle name="Normal 2 13 2 3 2 35" xfId="27722"/>
    <cellStyle name="Normal 2 13 2 3 2 36" xfId="28187"/>
    <cellStyle name="Normal 2 13 2 3 2 37" xfId="28949"/>
    <cellStyle name="Normal 2 13 2 3 2 38" xfId="29913"/>
    <cellStyle name="Normal 2 13 2 3 2 39" xfId="31055"/>
    <cellStyle name="Normal 2 13 2 3 2 4" xfId="10232"/>
    <cellStyle name="Normal 2 13 2 3 2 40" xfId="31196"/>
    <cellStyle name="Normal 2 13 2 3 2 41" xfId="31646"/>
    <cellStyle name="Normal 2 13 2 3 2 5" xfId="11368"/>
    <cellStyle name="Normal 2 13 2 3 2 6" xfId="11897"/>
    <cellStyle name="Normal 2 13 2 3 2 7" xfId="12600"/>
    <cellStyle name="Normal 2 13 2 3 2 8" xfId="12744"/>
    <cellStyle name="Normal 2 13 2 3 2 9" xfId="13510"/>
    <cellStyle name="Normal 2 13 2 3 20" xfId="19529"/>
    <cellStyle name="Normal 2 13 2 3 21" xfId="20063"/>
    <cellStyle name="Normal 2 13 2 3 22" xfId="20581"/>
    <cellStyle name="Normal 2 13 2 3 23" xfId="20901"/>
    <cellStyle name="Normal 2 13 2 3 24" xfId="21470"/>
    <cellStyle name="Normal 2 13 2 3 25" xfId="21854"/>
    <cellStyle name="Normal 2 13 2 3 26" xfId="22191"/>
    <cellStyle name="Normal 2 13 2 3 27" xfId="23184"/>
    <cellStyle name="Normal 2 13 2 3 28" xfId="23720"/>
    <cellStyle name="Normal 2 13 2 3 29" xfId="24253"/>
    <cellStyle name="Normal 2 13 2 3 3" xfId="1355"/>
    <cellStyle name="Normal 2 13 2 3 3 2" xfId="29745"/>
    <cellStyle name="Normal 2 13 2 3 3 2 2" xfId="38190"/>
    <cellStyle name="Normal 2 13 2 3 3 3" xfId="30466"/>
    <cellStyle name="Normal 2 13 2 3 3 3 2" xfId="37830"/>
    <cellStyle name="Normal 2 13 2 3 3 4" xfId="31944"/>
    <cellStyle name="Normal 2 13 2 3 3 5" xfId="32812"/>
    <cellStyle name="Normal 2 13 2 3 3 6" xfId="33517"/>
    <cellStyle name="Normal 2 13 2 3 30" xfId="24774"/>
    <cellStyle name="Normal 2 13 2 3 31" xfId="25264"/>
    <cellStyle name="Normal 2 13 2 3 32" xfId="25732"/>
    <cellStyle name="Normal 2 13 2 3 33" xfId="26430"/>
    <cellStyle name="Normal 2 13 2 3 34" xfId="26966"/>
    <cellStyle name="Normal 2 13 2 3 35" xfId="27634"/>
    <cellStyle name="Normal 2 13 2 3 36" xfId="27970"/>
    <cellStyle name="Normal 2 13 2 3 37" xfId="28393"/>
    <cellStyle name="Normal 2 13 2 3 38" xfId="28865"/>
    <cellStyle name="Normal 2 13 2 3 39" xfId="29082"/>
    <cellStyle name="Normal 2 13 2 3 4" xfId="10270"/>
    <cellStyle name="Normal 2 13 2 3 4 2" xfId="38060"/>
    <cellStyle name="Normal 2 13 2 3 40" xfId="30971"/>
    <cellStyle name="Normal 2 13 2 3 41" xfId="30856"/>
    <cellStyle name="Normal 2 13 2 3 42" xfId="31610"/>
    <cellStyle name="Normal 2 13 2 3 5" xfId="11443"/>
    <cellStyle name="Normal 2 13 2 3 5 2" xfId="37828"/>
    <cellStyle name="Normal 2 13 2 3 6" xfId="11972"/>
    <cellStyle name="Normal 2 13 2 3 7" xfId="12501"/>
    <cellStyle name="Normal 2 13 2 3 8" xfId="13054"/>
    <cellStyle name="Normal 2 13 2 3 9" xfId="13584"/>
    <cellStyle name="Normal 2 13 2 30" xfId="8761"/>
    <cellStyle name="Normal 2 13 2 31" xfId="8971"/>
    <cellStyle name="Normal 2 13 2 32" xfId="9196"/>
    <cellStyle name="Normal 2 13 2 33" xfId="9500"/>
    <cellStyle name="Normal 2 13 2 34" xfId="9944"/>
    <cellStyle name="Normal 2 13 2 35" xfId="10719"/>
    <cellStyle name="Normal 2 13 2 36" xfId="10927"/>
    <cellStyle name="Normal 2 13 2 37" xfId="11242"/>
    <cellStyle name="Normal 2 13 2 38" xfId="11770"/>
    <cellStyle name="Normal 2 13 2 39" xfId="10157"/>
    <cellStyle name="Normal 2 13 2 4" xfId="216"/>
    <cellStyle name="Normal 2 13 2 4 10" xfId="13495"/>
    <cellStyle name="Normal 2 13 2 4 11" xfId="14036"/>
    <cellStyle name="Normal 2 13 2 4 12" xfId="13136"/>
    <cellStyle name="Normal 2 13 2 4 13" xfId="14786"/>
    <cellStyle name="Normal 2 13 2 4 14" xfId="15659"/>
    <cellStyle name="Normal 2 13 2 4 15" xfId="16200"/>
    <cellStyle name="Normal 2 13 2 4 16" xfId="16740"/>
    <cellStyle name="Normal 2 13 2 4 17" xfId="17281"/>
    <cellStyle name="Normal 2 13 2 4 18" xfId="17822"/>
    <cellStyle name="Normal 2 13 2 4 19" xfId="18363"/>
    <cellStyle name="Normal 2 13 2 4 2" xfId="300"/>
    <cellStyle name="Normal 2 13 2 4 2 10" xfId="14479"/>
    <cellStyle name="Normal 2 13 2 4 2 11" xfId="15201"/>
    <cellStyle name="Normal 2 13 2 4 2 12" xfId="15562"/>
    <cellStyle name="Normal 2 13 2 4 2 13" xfId="16103"/>
    <cellStyle name="Normal 2 13 2 4 2 14" xfId="16643"/>
    <cellStyle name="Normal 2 13 2 4 2 15" xfId="17184"/>
    <cellStyle name="Normal 2 13 2 4 2 16" xfId="17725"/>
    <cellStyle name="Normal 2 13 2 4 2 17" xfId="18266"/>
    <cellStyle name="Normal 2 13 2 4 2 18" xfId="18804"/>
    <cellStyle name="Normal 2 13 2 4 2 19" xfId="19343"/>
    <cellStyle name="Normal 2 13 2 4 2 2" xfId="10112"/>
    <cellStyle name="Normal 2 13 2 4 2 2 2" xfId="38134"/>
    <cellStyle name="Normal 2 13 2 4 2 20" xfId="19879"/>
    <cellStyle name="Normal 2 13 2 4 2 21" xfId="20401"/>
    <cellStyle name="Normal 2 13 2 4 2 22" xfId="21063"/>
    <cellStyle name="Normal 2 13 2 4 2 23" xfId="21330"/>
    <cellStyle name="Normal 2 13 2 4 2 24" xfId="21959"/>
    <cellStyle name="Normal 2 13 2 4 2 25" xfId="22286"/>
    <cellStyle name="Normal 2 13 2 4 2 26" xfId="22226"/>
    <cellStyle name="Normal 2 13 2 4 2 27" xfId="22309"/>
    <cellStyle name="Normal 2 13 2 4 2 28" xfId="23252"/>
    <cellStyle name="Normal 2 13 2 4 2 29" xfId="23787"/>
    <cellStyle name="Normal 2 13 2 4 2 3" xfId="10623"/>
    <cellStyle name="Normal 2 13 2 4 2 3 2" xfId="37832"/>
    <cellStyle name="Normal 2 13 2 4 2 30" xfId="24321"/>
    <cellStyle name="Normal 2 13 2 4 2 31" xfId="25808"/>
    <cellStyle name="Normal 2 13 2 4 2 32" xfId="25704"/>
    <cellStyle name="Normal 2 13 2 4 2 33" xfId="26004"/>
    <cellStyle name="Normal 2 13 2 4 2 34" xfId="27206"/>
    <cellStyle name="Normal 2 13 2 4 2 35" xfId="27169"/>
    <cellStyle name="Normal 2 13 2 4 2 36" xfId="27565"/>
    <cellStyle name="Normal 2 13 2 4 2 37" xfId="28970"/>
    <cellStyle name="Normal 2 13 2 4 2 38" xfId="29826"/>
    <cellStyle name="Normal 2 13 2 4 2 39" xfId="31076"/>
    <cellStyle name="Normal 2 13 2 4 2 4" xfId="11256"/>
    <cellStyle name="Normal 2 13 2 4 2 40" xfId="32334"/>
    <cellStyle name="Normal 2 13 2 4 2 41" xfId="33161"/>
    <cellStyle name="Normal 2 13 2 4 2 5" xfId="11784"/>
    <cellStyle name="Normal 2 13 2 4 2 6" xfId="12312"/>
    <cellStyle name="Normal 2 13 2 4 2 7" xfId="12939"/>
    <cellStyle name="Normal 2 13 2 4 2 8" xfId="13398"/>
    <cellStyle name="Normal 2 13 2 4 2 9" xfId="13939"/>
    <cellStyle name="Normal 2 13 2 4 20" xfId="18900"/>
    <cellStyle name="Normal 2 13 2 4 21" xfId="19440"/>
    <cellStyle name="Normal 2 13 2 4 22" xfId="19973"/>
    <cellStyle name="Normal 2 13 2 4 23" xfId="19082"/>
    <cellStyle name="Normal 2 13 2 4 24" xfId="20693"/>
    <cellStyle name="Normal 2 13 2 4 25" xfId="21875"/>
    <cellStyle name="Normal 2 13 2 4 26" xfId="22031"/>
    <cellStyle name="Normal 2 13 2 4 27" xfId="23097"/>
    <cellStyle name="Normal 2 13 2 4 28" xfId="23634"/>
    <cellStyle name="Normal 2 13 2 4 29" xfId="24167"/>
    <cellStyle name="Normal 2 13 2 4 3" xfId="10028"/>
    <cellStyle name="Normal 2 13 2 4 3 2" xfId="38065"/>
    <cellStyle name="Normal 2 13 2 4 30" xfId="24695"/>
    <cellStyle name="Normal 2 13 2 4 31" xfId="25192"/>
    <cellStyle name="Normal 2 13 2 4 32" xfId="25737"/>
    <cellStyle name="Normal 2 13 2 4 33" xfId="26343"/>
    <cellStyle name="Normal 2 13 2 4 34" xfId="26880"/>
    <cellStyle name="Normal 2 13 2 4 35" xfId="27306"/>
    <cellStyle name="Normal 2 13 2 4 36" xfId="27900"/>
    <cellStyle name="Normal 2 13 2 4 37" xfId="28340"/>
    <cellStyle name="Normal 2 13 2 4 38" xfId="28886"/>
    <cellStyle name="Normal 2 13 2 4 39" xfId="29597"/>
    <cellStyle name="Normal 2 13 2 4 4" xfId="10401"/>
    <cellStyle name="Normal 2 13 2 4 4 2" xfId="37831"/>
    <cellStyle name="Normal 2 13 2 4 40" xfId="30992"/>
    <cellStyle name="Normal 2 13 2 4 41" xfId="32257"/>
    <cellStyle name="Normal 2 13 2 4 42" xfId="33096"/>
    <cellStyle name="Normal 2 13 2 4 5" xfId="10414"/>
    <cellStyle name="Normal 2 13 2 4 6" xfId="11353"/>
    <cellStyle name="Normal 2 13 2 4 7" xfId="11882"/>
    <cellStyle name="Normal 2 13 2 4 8" xfId="12537"/>
    <cellStyle name="Normal 2 13 2 4 9" xfId="12799"/>
    <cellStyle name="Normal 2 13 2 40" xfId="13031"/>
    <cellStyle name="Normal 2 13 2 41" xfId="13384"/>
    <cellStyle name="Normal 2 13 2 42" xfId="13925"/>
    <cellStyle name="Normal 2 13 2 43" xfId="14587"/>
    <cellStyle name="Normal 2 13 2 44" xfId="15188"/>
    <cellStyle name="Normal 2 13 2 45" xfId="15548"/>
    <cellStyle name="Normal 2 13 2 46" xfId="16089"/>
    <cellStyle name="Normal 2 13 2 47" xfId="16629"/>
    <cellStyle name="Normal 2 13 2 48" xfId="17170"/>
    <cellStyle name="Normal 2 13 2 49" xfId="17711"/>
    <cellStyle name="Normal 2 13 2 5" xfId="237"/>
    <cellStyle name="Normal 2 13 2 5 10" xfId="14487"/>
    <cellStyle name="Normal 2 13 2 5 11" xfId="14998"/>
    <cellStyle name="Normal 2 13 2 5 12" xfId="15570"/>
    <cellStyle name="Normal 2 13 2 5 13" xfId="16111"/>
    <cellStyle name="Normal 2 13 2 5 14" xfId="16651"/>
    <cellStyle name="Normal 2 13 2 5 15" xfId="17192"/>
    <cellStyle name="Normal 2 13 2 5 16" xfId="17733"/>
    <cellStyle name="Normal 2 13 2 5 17" xfId="18274"/>
    <cellStyle name="Normal 2 13 2 5 18" xfId="18812"/>
    <cellStyle name="Normal 2 13 2 5 19" xfId="19351"/>
    <cellStyle name="Normal 2 13 2 5 2" xfId="10049"/>
    <cellStyle name="Normal 2 13 2 5 2 2" xfId="38072"/>
    <cellStyle name="Normal 2 13 2 5 20" xfId="19886"/>
    <cellStyle name="Normal 2 13 2 5 21" xfId="20409"/>
    <cellStyle name="Normal 2 13 2 5 22" xfId="20885"/>
    <cellStyle name="Normal 2 13 2 5 23" xfId="21334"/>
    <cellStyle name="Normal 2 13 2 5 24" xfId="21896"/>
    <cellStyle name="Normal 2 13 2 5 25" xfId="22643"/>
    <cellStyle name="Normal 2 13 2 5 26" xfId="22470"/>
    <cellStyle name="Normal 2 13 2 5 27" xfId="23181"/>
    <cellStyle name="Normal 2 13 2 5 28" xfId="23717"/>
    <cellStyle name="Normal 2 13 2 5 29" xfId="24250"/>
    <cellStyle name="Normal 2 13 2 5 3" xfId="10158"/>
    <cellStyle name="Normal 2 13 2 5 3 2" xfId="37833"/>
    <cellStyle name="Normal 2 13 2 5 30" xfId="24771"/>
    <cellStyle name="Normal 2 13 2 5 31" xfId="25814"/>
    <cellStyle name="Normal 2 13 2 5 32" xfId="25997"/>
    <cellStyle name="Normal 2 13 2 5 33" xfId="26427"/>
    <cellStyle name="Normal 2 13 2 5 34" xfId="27006"/>
    <cellStyle name="Normal 2 13 2 5 35" xfId="27502"/>
    <cellStyle name="Normal 2 13 2 5 36" xfId="27967"/>
    <cellStyle name="Normal 2 13 2 5 37" xfId="28907"/>
    <cellStyle name="Normal 2 13 2 5 38" xfId="29515"/>
    <cellStyle name="Normal 2 13 2 5 39" xfId="31013"/>
    <cellStyle name="Normal 2 13 2 5 4" xfId="11264"/>
    <cellStyle name="Normal 2 13 2 5 40" xfId="31564"/>
    <cellStyle name="Normal 2 13 2 5 41" xfId="32029"/>
    <cellStyle name="Normal 2 13 2 5 5" xfId="11792"/>
    <cellStyle name="Normal 2 13 2 5 6" xfId="12320"/>
    <cellStyle name="Normal 2 13 2 5 7" xfId="12919"/>
    <cellStyle name="Normal 2 13 2 5 8" xfId="13406"/>
    <cellStyle name="Normal 2 13 2 5 9" xfId="13947"/>
    <cellStyle name="Normal 2 13 2 50" xfId="18252"/>
    <cellStyle name="Normal 2 13 2 51" xfId="18790"/>
    <cellStyle name="Normal 2 13 2 52" xfId="19329"/>
    <cellStyle name="Normal 2 13 2 53" xfId="19866"/>
    <cellStyle name="Normal 2 13 2 54" xfId="20502"/>
    <cellStyle name="Normal 2 13 2 55" xfId="21051"/>
    <cellStyle name="Normal 2 13 2 56" xfId="21775"/>
    <cellStyle name="Normal 2 13 2 57" xfId="22452"/>
    <cellStyle name="Normal 2 13 2 58" xfId="22601"/>
    <cellStyle name="Normal 2 13 2 59" xfId="22598"/>
    <cellStyle name="Normal 2 13 2 6" xfId="1316"/>
    <cellStyle name="Normal 2 13 2 6 2" xfId="29708"/>
    <cellStyle name="Normal 2 13 2 6 2 2" xfId="38149"/>
    <cellStyle name="Normal 2 13 2 6 3" xfId="30429"/>
    <cellStyle name="Normal 2 13 2 6 3 2" xfId="37834"/>
    <cellStyle name="Normal 2 13 2 6 4" xfId="31907"/>
    <cellStyle name="Normal 2 13 2 6 5" xfId="32775"/>
    <cellStyle name="Normal 2 13 2 6 6" xfId="32772"/>
    <cellStyle name="Normal 2 13 2 60" xfId="23202"/>
    <cellStyle name="Normal 2 13 2 61" xfId="23738"/>
    <cellStyle name="Normal 2 13 2 62" xfId="24271"/>
    <cellStyle name="Normal 2 13 2 63" xfId="25721"/>
    <cellStyle name="Normal 2 13 2 64" xfId="25986"/>
    <cellStyle name="Normal 2 13 2 65" xfId="24982"/>
    <cellStyle name="Normal 2 13 2 66" xfId="27238"/>
    <cellStyle name="Normal 2 13 2 67" xfId="26058"/>
    <cellStyle name="Normal 2 13 2 68" xfId="27497"/>
    <cellStyle name="Normal 2 13 2 69" xfId="28798"/>
    <cellStyle name="Normal 2 13 2 7" xfId="2114"/>
    <cellStyle name="Normal 2 13 2 7 2" xfId="3766"/>
    <cellStyle name="Normal 2 13 2 7 2 2" xfId="30101"/>
    <cellStyle name="Normal 2 13 2 7 3" xfId="30717"/>
    <cellStyle name="Normal 2 13 2 7 4" xfId="32565"/>
    <cellStyle name="Normal 2 13 2 7 5" xfId="33320"/>
    <cellStyle name="Normal 2 13 2 7 6" xfId="33793"/>
    <cellStyle name="Normal 2 13 2 7 7" xfId="34200"/>
    <cellStyle name="Normal 2 13 2 7 8" xfId="37684"/>
    <cellStyle name="Normal 2 13 2 70" xfId="29486"/>
    <cellStyle name="Normal 2 13 2 71" xfId="30899"/>
    <cellStyle name="Normal 2 13 2 72" xfId="31872"/>
    <cellStyle name="Normal 2 13 2 73" xfId="33478"/>
    <cellStyle name="Normal 2 13 2 74" xfId="29977"/>
    <cellStyle name="Normal 2 13 2 75" xfId="34057"/>
    <cellStyle name="Normal 2 13 2 76" xfId="34560"/>
    <cellStyle name="Normal 2 13 2 77" xfId="34787"/>
    <cellStyle name="Normal 2 13 2 78" xfId="35014"/>
    <cellStyle name="Normal 2 13 2 79" xfId="35241"/>
    <cellStyle name="Normal 2 13 2 8" xfId="2287"/>
    <cellStyle name="Normal 2 13 2 8 2" xfId="4013"/>
    <cellStyle name="Normal 2 13 2 8 2 2" xfId="30177"/>
    <cellStyle name="Normal 2 13 2 8 2 3" xfId="38213"/>
    <cellStyle name="Normal 2 13 2 8 3" xfId="30773"/>
    <cellStyle name="Normal 2 13 2 8 4" xfId="32712"/>
    <cellStyle name="Normal 2 13 2 8 5" xfId="33433"/>
    <cellStyle name="Normal 2 13 2 8 6" xfId="33850"/>
    <cellStyle name="Normal 2 13 2 8 7" xfId="37824"/>
    <cellStyle name="Normal 2 13 2 80" xfId="35468"/>
    <cellStyle name="Normal 2 13 2 81" xfId="35695"/>
    <cellStyle name="Normal 2 13 2 82" xfId="35922"/>
    <cellStyle name="Normal 2 13 2 83" xfId="36149"/>
    <cellStyle name="Normal 2 13 2 84" xfId="36376"/>
    <cellStyle name="Normal 2 13 2 85" xfId="36602"/>
    <cellStyle name="Normal 2 13 2 86" xfId="36826"/>
    <cellStyle name="Normal 2 13 2 87" xfId="37028"/>
    <cellStyle name="Normal 2 13 2 88" xfId="37238"/>
    <cellStyle name="Normal 2 13 2 89" xfId="37585"/>
    <cellStyle name="Normal 2 13 2 9" xfId="2888"/>
    <cellStyle name="Normal 2 13 2 9 2" xfId="3684"/>
    <cellStyle name="Normal 2 13 2 9 3" xfId="38017"/>
    <cellStyle name="Normal 2 13 20" xfId="5943"/>
    <cellStyle name="Normal 2 13 21" xfId="6184"/>
    <cellStyle name="Normal 2 13 22" xfId="6421"/>
    <cellStyle name="Normal 2 13 23" xfId="6446"/>
    <cellStyle name="Normal 2 13 24" xfId="6543"/>
    <cellStyle name="Normal 2 13 25" xfId="7792"/>
    <cellStyle name="Normal 2 13 26" xfId="7188"/>
    <cellStyle name="Normal 2 13 27" xfId="7199"/>
    <cellStyle name="Normal 2 13 28" xfId="7661"/>
    <cellStyle name="Normal 2 13 29" xfId="7138"/>
    <cellStyle name="Normal 2 13 3" xfId="178"/>
    <cellStyle name="Normal 2 13 3 10" xfId="14013"/>
    <cellStyle name="Normal 2 13 3 11" xfId="14553"/>
    <cellStyle name="Normal 2 13 3 12" xfId="14985"/>
    <cellStyle name="Normal 2 13 3 13" xfId="15636"/>
    <cellStyle name="Normal 2 13 3 14" xfId="16177"/>
    <cellStyle name="Normal 2 13 3 15" xfId="16717"/>
    <cellStyle name="Normal 2 13 3 16" xfId="17258"/>
    <cellStyle name="Normal 2 13 3 17" xfId="17799"/>
    <cellStyle name="Normal 2 13 3 18" xfId="18340"/>
    <cellStyle name="Normal 2 13 3 19" xfId="18877"/>
    <cellStyle name="Normal 2 13 3 2" xfId="262"/>
    <cellStyle name="Normal 2 13 3 2 10" xfId="14450"/>
    <cellStyle name="Normal 2 13 3 2 11" xfId="15032"/>
    <cellStyle name="Normal 2 13 3 2 12" xfId="15533"/>
    <cellStyle name="Normal 2 13 3 2 13" xfId="16074"/>
    <cellStyle name="Normal 2 13 3 2 14" xfId="16614"/>
    <cellStyle name="Normal 2 13 3 2 15" xfId="17155"/>
    <cellStyle name="Normal 2 13 3 2 16" xfId="17696"/>
    <cellStyle name="Normal 2 13 3 2 17" xfId="18237"/>
    <cellStyle name="Normal 2 13 3 2 18" xfId="18775"/>
    <cellStyle name="Normal 2 13 3 2 19" xfId="19314"/>
    <cellStyle name="Normal 2 13 3 2 2" xfId="10074"/>
    <cellStyle name="Normal 2 13 3 2 2 2" xfId="38096"/>
    <cellStyle name="Normal 2 13 3 2 20" xfId="19851"/>
    <cellStyle name="Normal 2 13 3 2 21" xfId="20374"/>
    <cellStyle name="Normal 2 13 3 2 22" xfId="20915"/>
    <cellStyle name="Normal 2 13 3 2 23" xfId="21314"/>
    <cellStyle name="Normal 2 13 3 2 24" xfId="21921"/>
    <cellStyle name="Normal 2 13 3 2 25" xfId="22129"/>
    <cellStyle name="Normal 2 13 3 2 26" xfId="23132"/>
    <cellStyle name="Normal 2 13 3 2 27" xfId="23669"/>
    <cellStyle name="Normal 2 13 3 2 28" xfId="24201"/>
    <cellStyle name="Normal 2 13 3 2 29" xfId="24725"/>
    <cellStyle name="Normal 2 13 3 2 3" xfId="10229"/>
    <cellStyle name="Normal 2 13 3 2 3 2" xfId="37836"/>
    <cellStyle name="Normal 2 13 3 2 30" xfId="25222"/>
    <cellStyle name="Normal 2 13 3 2 31" xfId="25260"/>
    <cellStyle name="Normal 2 13 3 2 32" xfId="26378"/>
    <cellStyle name="Normal 2 13 3 2 33" xfId="26914"/>
    <cellStyle name="Normal 2 13 3 2 34" xfId="27448"/>
    <cellStyle name="Normal 2 13 3 2 35" xfId="27925"/>
    <cellStyle name="Normal 2 13 3 2 36" xfId="28359"/>
    <cellStyle name="Normal 2 13 3 2 37" xfId="28932"/>
    <cellStyle name="Normal 2 13 3 2 38" xfId="29161"/>
    <cellStyle name="Normal 2 13 3 2 39" xfId="31038"/>
    <cellStyle name="Normal 2 13 3 2 4" xfId="11227"/>
    <cellStyle name="Normal 2 13 3 2 40" xfId="31961"/>
    <cellStyle name="Normal 2 13 3 2 41" xfId="32193"/>
    <cellStyle name="Normal 2 13 3 2 5" xfId="11755"/>
    <cellStyle name="Normal 2 13 3 2 6" xfId="12284"/>
    <cellStyle name="Normal 2 13 3 2 7" xfId="12882"/>
    <cellStyle name="Normal 2 13 3 2 8" xfId="13369"/>
    <cellStyle name="Normal 2 13 3 2 9" xfId="13910"/>
    <cellStyle name="Normal 2 13 3 20" xfId="19417"/>
    <cellStyle name="Normal 2 13 3 21" xfId="19950"/>
    <cellStyle name="Normal 2 13 3 22" xfId="20468"/>
    <cellStyle name="Normal 2 13 3 23" xfId="20875"/>
    <cellStyle name="Normal 2 13 3 24" xfId="21375"/>
    <cellStyle name="Normal 2 13 3 25" xfId="21837"/>
    <cellStyle name="Normal 2 13 3 26" xfId="22122"/>
    <cellStyle name="Normal 2 13 3 27" xfId="22719"/>
    <cellStyle name="Normal 2 13 3 28" xfId="21790"/>
    <cellStyle name="Normal 2 13 3 29" xfId="22800"/>
    <cellStyle name="Normal 2 13 3 3" xfId="1338"/>
    <cellStyle name="Normal 2 13 3 3 2" xfId="29728"/>
    <cellStyle name="Normal 2 13 3 3 2 2" xfId="38173"/>
    <cellStyle name="Normal 2 13 3 3 3" xfId="30449"/>
    <cellStyle name="Normal 2 13 3 3 3 2" xfId="37837"/>
    <cellStyle name="Normal 2 13 3 3 4" xfId="31927"/>
    <cellStyle name="Normal 2 13 3 3 5" xfId="32795"/>
    <cellStyle name="Normal 2 13 3 3 6" xfId="33500"/>
    <cellStyle name="Normal 2 13 3 30" xfId="23374"/>
    <cellStyle name="Normal 2 13 3 31" xfId="23908"/>
    <cellStyle name="Normal 2 13 3 32" xfId="25595"/>
    <cellStyle name="Normal 2 13 3 33" xfId="25661"/>
    <cellStyle name="Normal 2 13 3 34" xfId="25607"/>
    <cellStyle name="Normal 2 13 3 35" xfId="26971"/>
    <cellStyle name="Normal 2 13 3 36" xfId="26211"/>
    <cellStyle name="Normal 2 13 3 37" xfId="26805"/>
    <cellStyle name="Normal 2 13 3 38" xfId="28849"/>
    <cellStyle name="Normal 2 13 3 39" xfId="29091"/>
    <cellStyle name="Normal 2 13 3 4" xfId="2115"/>
    <cellStyle name="Normal 2 13 3 4 2" xfId="10780"/>
    <cellStyle name="Normal 2 13 3 4 2 2" xfId="30102"/>
    <cellStyle name="Normal 2 13 3 4 3" xfId="30718"/>
    <cellStyle name="Normal 2 13 3 4 4" xfId="32566"/>
    <cellStyle name="Normal 2 13 3 4 5" xfId="33321"/>
    <cellStyle name="Normal 2 13 3 4 6" xfId="33794"/>
    <cellStyle name="Normal 2 13 3 4 7" xfId="34213"/>
    <cellStyle name="Normal 2 13 3 4 8" xfId="37695"/>
    <cellStyle name="Normal 2 13 3 40" xfId="30956"/>
    <cellStyle name="Normal 2 13 3 41" xfId="31278"/>
    <cellStyle name="Normal 2 13 3 42" xfId="31122"/>
    <cellStyle name="Normal 2 13 3 43" xfId="29972"/>
    <cellStyle name="Normal 2 13 3 44" xfId="34058"/>
    <cellStyle name="Normal 2 13 3 45" xfId="34561"/>
    <cellStyle name="Normal 2 13 3 46" xfId="34788"/>
    <cellStyle name="Normal 2 13 3 47" xfId="35015"/>
    <cellStyle name="Normal 2 13 3 48" xfId="35242"/>
    <cellStyle name="Normal 2 13 3 49" xfId="35469"/>
    <cellStyle name="Normal 2 13 3 5" xfId="2288"/>
    <cellStyle name="Normal 2 13 3 5 2" xfId="11330"/>
    <cellStyle name="Normal 2 13 3 5 2 2" xfId="30178"/>
    <cellStyle name="Normal 2 13 3 5 2 3" xfId="38214"/>
    <cellStyle name="Normal 2 13 3 5 3" xfId="30774"/>
    <cellStyle name="Normal 2 13 3 5 4" xfId="32713"/>
    <cellStyle name="Normal 2 13 3 5 5" xfId="33434"/>
    <cellStyle name="Normal 2 13 3 5 6" xfId="33851"/>
    <cellStyle name="Normal 2 13 3 5 7" xfId="37835"/>
    <cellStyle name="Normal 2 13 3 50" xfId="35696"/>
    <cellStyle name="Normal 2 13 3 51" xfId="35923"/>
    <cellStyle name="Normal 2 13 3 52" xfId="36150"/>
    <cellStyle name="Normal 2 13 3 53" xfId="36377"/>
    <cellStyle name="Normal 2 13 3 54" xfId="36603"/>
    <cellStyle name="Normal 2 13 3 55" xfId="36827"/>
    <cellStyle name="Normal 2 13 3 56" xfId="37029"/>
    <cellStyle name="Normal 2 13 3 57" xfId="37239"/>
    <cellStyle name="Normal 2 13 3 58" xfId="37586"/>
    <cellStyle name="Normal 2 13 3 6" xfId="11859"/>
    <cellStyle name="Normal 2 13 3 7" xfId="12387"/>
    <cellStyle name="Normal 2 13 3 8" xfId="13047"/>
    <cellStyle name="Normal 2 13 3 9" xfId="13472"/>
    <cellStyle name="Normal 2 13 30" xfId="8302"/>
    <cellStyle name="Normal 2 13 31" xfId="8530"/>
    <cellStyle name="Normal 2 13 32" xfId="8745"/>
    <cellStyle name="Normal 2 13 33" xfId="8765"/>
    <cellStyle name="Normal 2 13 34" xfId="8852"/>
    <cellStyle name="Normal 2 13 35" xfId="9964"/>
    <cellStyle name="Normal 2 13 36" xfId="10612"/>
    <cellStyle name="Normal 2 13 37" xfId="11366"/>
    <cellStyle name="Normal 2 13 38" xfId="11895"/>
    <cellStyle name="Normal 2 13 39" xfId="12423"/>
    <cellStyle name="Normal 2 13 4" xfId="199"/>
    <cellStyle name="Normal 2 13 4 10" xfId="14138"/>
    <cellStyle name="Normal 2 13 4 11" xfId="14677"/>
    <cellStyle name="Normal 2 13 4 12" xfId="14811"/>
    <cellStyle name="Normal 2 13 4 13" xfId="15760"/>
    <cellStyle name="Normal 2 13 4 14" xfId="16300"/>
    <cellStyle name="Normal 2 13 4 15" xfId="16841"/>
    <cellStyle name="Normal 2 13 4 16" xfId="17382"/>
    <cellStyle name="Normal 2 13 4 17" xfId="17923"/>
    <cellStyle name="Normal 2 13 4 18" xfId="18463"/>
    <cellStyle name="Normal 2 13 4 19" xfId="19001"/>
    <cellStyle name="Normal 2 13 4 2" xfId="283"/>
    <cellStyle name="Normal 2 13 4 2 10" xfId="14208"/>
    <cellStyle name="Normal 2 13 4 2 11" xfId="14731"/>
    <cellStyle name="Normal 2 13 4 2 12" xfId="15289"/>
    <cellStyle name="Normal 2 13 4 2 13" xfId="15830"/>
    <cellStyle name="Normal 2 13 4 2 14" xfId="16370"/>
    <cellStyle name="Normal 2 13 4 2 15" xfId="16911"/>
    <cellStyle name="Normal 2 13 4 2 16" xfId="17452"/>
    <cellStyle name="Normal 2 13 4 2 17" xfId="17993"/>
    <cellStyle name="Normal 2 13 4 2 18" xfId="18532"/>
    <cellStyle name="Normal 2 13 4 2 19" xfId="19071"/>
    <cellStyle name="Normal 2 13 4 2 2" xfId="10095"/>
    <cellStyle name="Normal 2 13 4 2 2 2" xfId="38117"/>
    <cellStyle name="Normal 2 13 4 2 20" xfId="19609"/>
    <cellStyle name="Normal 2 13 4 2 21" xfId="20141"/>
    <cellStyle name="Normal 2 13 4 2 22" xfId="20642"/>
    <cellStyle name="Normal 2 13 4 2 23" xfId="21133"/>
    <cellStyle name="Normal 2 13 4 2 24" xfId="21942"/>
    <cellStyle name="Normal 2 13 4 2 25" xfId="22464"/>
    <cellStyle name="Normal 2 13 4 2 26" xfId="23161"/>
    <cellStyle name="Normal 2 13 4 2 27" xfId="23697"/>
    <cellStyle name="Normal 2 13 4 2 28" xfId="24230"/>
    <cellStyle name="Normal 2 13 4 2 29" xfId="24752"/>
    <cellStyle name="Normal 2 13 4 2 3" xfId="9972"/>
    <cellStyle name="Normal 2 13 4 2 3 2" xfId="37839"/>
    <cellStyle name="Normal 2 13 4 2 30" xfId="25246"/>
    <cellStyle name="Normal 2 13 4 2 31" xfId="25644"/>
    <cellStyle name="Normal 2 13 4 2 32" xfId="26407"/>
    <cellStyle name="Normal 2 13 4 2 33" xfId="26943"/>
    <cellStyle name="Normal 2 13 4 2 34" xfId="27474"/>
    <cellStyle name="Normal 2 13 4 2 35" xfId="27949"/>
    <cellStyle name="Normal 2 13 4 2 36" xfId="28378"/>
    <cellStyle name="Normal 2 13 4 2 37" xfId="28953"/>
    <cellStyle name="Normal 2 13 4 2 38" xfId="29994"/>
    <cellStyle name="Normal 2 13 4 2 39" xfId="31059"/>
    <cellStyle name="Normal 2 13 4 2 4" xfId="10999"/>
    <cellStyle name="Normal 2 13 4 2 40" xfId="31225"/>
    <cellStyle name="Normal 2 13 4 2 41" xfId="31175"/>
    <cellStyle name="Normal 2 13 4 2 5" xfId="11524"/>
    <cellStyle name="Normal 2 13 4 2 6" xfId="12052"/>
    <cellStyle name="Normal 2 13 4 2 7" xfId="12674"/>
    <cellStyle name="Normal 2 13 4 2 8" xfId="13125"/>
    <cellStyle name="Normal 2 13 4 2 9" xfId="13665"/>
    <cellStyle name="Normal 2 13 4 20" xfId="19540"/>
    <cellStyle name="Normal 2 13 4 21" xfId="20073"/>
    <cellStyle name="Normal 2 13 4 22" xfId="20591"/>
    <cellStyle name="Normal 2 13 4 23" xfId="20716"/>
    <cellStyle name="Normal 2 13 4 24" xfId="21478"/>
    <cellStyle name="Normal 2 13 4 25" xfId="21858"/>
    <cellStyle name="Normal 2 13 4 26" xfId="22781"/>
    <cellStyle name="Normal 2 13 4 27" xfId="23224"/>
    <cellStyle name="Normal 2 13 4 28" xfId="23759"/>
    <cellStyle name="Normal 2 13 4 29" xfId="24293"/>
    <cellStyle name="Normal 2 13 4 3" xfId="1359"/>
    <cellStyle name="Normal 2 13 4 3 2" xfId="29749"/>
    <cellStyle name="Normal 2 13 4 3 2 2" xfId="38194"/>
    <cellStyle name="Normal 2 13 4 3 3" xfId="30470"/>
    <cellStyle name="Normal 2 13 4 3 3 2" xfId="37840"/>
    <cellStyle name="Normal 2 13 4 3 4" xfId="31948"/>
    <cellStyle name="Normal 2 13 4 3 5" xfId="32816"/>
    <cellStyle name="Normal 2 13 4 3 6" xfId="33521"/>
    <cellStyle name="Normal 2 13 4 30" xfId="24811"/>
    <cellStyle name="Normal 2 13 4 31" xfId="25297"/>
    <cellStyle name="Normal 2 13 4 32" xfId="25829"/>
    <cellStyle name="Normal 2 13 4 33" xfId="26470"/>
    <cellStyle name="Normal 2 13 4 34" xfId="27005"/>
    <cellStyle name="Normal 2 13 4 35" xfId="27523"/>
    <cellStyle name="Normal 2 13 4 36" xfId="28003"/>
    <cellStyle name="Normal 2 13 4 37" xfId="28416"/>
    <cellStyle name="Normal 2 13 4 38" xfId="28869"/>
    <cellStyle name="Normal 2 13 4 39" xfId="29109"/>
    <cellStyle name="Normal 2 13 4 4" xfId="2116"/>
    <cellStyle name="Normal 2 13 4 4 2" xfId="10334"/>
    <cellStyle name="Normal 2 13 4 4 2 2" xfId="30103"/>
    <cellStyle name="Normal 2 13 4 4 3" xfId="30719"/>
    <cellStyle name="Normal 2 13 4 4 4" xfId="32567"/>
    <cellStyle name="Normal 2 13 4 4 5" xfId="33322"/>
    <cellStyle name="Normal 2 13 4 4 6" xfId="33795"/>
    <cellStyle name="Normal 2 13 4 4 7" xfId="34230"/>
    <cellStyle name="Normal 2 13 4 4 8" xfId="37711"/>
    <cellStyle name="Normal 2 13 4 40" xfId="30975"/>
    <cellStyle name="Normal 2 13 4 41" xfId="32757"/>
    <cellStyle name="Normal 2 13 4 42" xfId="32279"/>
    <cellStyle name="Normal 2 13 4 43" xfId="29963"/>
    <cellStyle name="Normal 2 13 4 44" xfId="34059"/>
    <cellStyle name="Normal 2 13 4 45" xfId="34562"/>
    <cellStyle name="Normal 2 13 4 46" xfId="34789"/>
    <cellStyle name="Normal 2 13 4 47" xfId="35016"/>
    <cellStyle name="Normal 2 13 4 48" xfId="35243"/>
    <cellStyle name="Normal 2 13 4 49" xfId="35470"/>
    <cellStyle name="Normal 2 13 4 5" xfId="2289"/>
    <cellStyle name="Normal 2 13 4 5 2" xfId="11454"/>
    <cellStyle name="Normal 2 13 4 5 2 2" xfId="30179"/>
    <cellStyle name="Normal 2 13 4 5 2 3" xfId="38215"/>
    <cellStyle name="Normal 2 13 4 5 3" xfId="30775"/>
    <cellStyle name="Normal 2 13 4 5 4" xfId="32714"/>
    <cellStyle name="Normal 2 13 4 5 5" xfId="33435"/>
    <cellStyle name="Normal 2 13 4 5 6" xfId="33852"/>
    <cellStyle name="Normal 2 13 4 5 7" xfId="37838"/>
    <cellStyle name="Normal 2 13 4 50" xfId="35697"/>
    <cellStyle name="Normal 2 13 4 51" xfId="35924"/>
    <cellStyle name="Normal 2 13 4 52" xfId="36151"/>
    <cellStyle name="Normal 2 13 4 53" xfId="36378"/>
    <cellStyle name="Normal 2 13 4 54" xfId="36604"/>
    <cellStyle name="Normal 2 13 4 55" xfId="36828"/>
    <cellStyle name="Normal 2 13 4 56" xfId="37030"/>
    <cellStyle name="Normal 2 13 4 57" xfId="37240"/>
    <cellStyle name="Normal 2 13 4 58" xfId="37587"/>
    <cellStyle name="Normal 2 13 4 6" xfId="11983"/>
    <cellStyle name="Normal 2 13 4 7" xfId="12512"/>
    <cellStyle name="Normal 2 13 4 8" xfId="12705"/>
    <cellStyle name="Normal 2 13 4 9" xfId="13595"/>
    <cellStyle name="Normal 2 13 40" xfId="12685"/>
    <cellStyle name="Normal 2 13 41" xfId="13508"/>
    <cellStyle name="Normal 2 13 42" xfId="14049"/>
    <cellStyle name="Normal 2 13 43" xfId="14589"/>
    <cellStyle name="Normal 2 13 44" xfId="14901"/>
    <cellStyle name="Normal 2 13 45" xfId="15672"/>
    <cellStyle name="Normal 2 13 46" xfId="16213"/>
    <cellStyle name="Normal 2 13 47" xfId="16753"/>
    <cellStyle name="Normal 2 13 48" xfId="17294"/>
    <cellStyle name="Normal 2 13 49" xfId="17835"/>
    <cellStyle name="Normal 2 13 5" xfId="220"/>
    <cellStyle name="Normal 2 13 5 10" xfId="12803"/>
    <cellStyle name="Normal 2 13 5 11" xfId="13421"/>
    <cellStyle name="Normal 2 13 5 12" xfId="14349"/>
    <cellStyle name="Normal 2 13 5 13" xfId="14809"/>
    <cellStyle name="Normal 2 13 5 14" xfId="15070"/>
    <cellStyle name="Normal 2 13 5 15" xfId="15585"/>
    <cellStyle name="Normal 2 13 5 16" xfId="16126"/>
    <cellStyle name="Normal 2 13 5 17" xfId="16666"/>
    <cellStyle name="Normal 2 13 5 18" xfId="17207"/>
    <cellStyle name="Normal 2 13 5 19" xfId="17748"/>
    <cellStyle name="Normal 2 13 5 2" xfId="304"/>
    <cellStyle name="Normal 2 13 5 2 10" xfId="14680"/>
    <cellStyle name="Normal 2 13 5 2 11" xfId="15110"/>
    <cellStyle name="Normal 2 13 5 2 12" xfId="15763"/>
    <cellStyle name="Normal 2 13 5 2 13" xfId="16303"/>
    <cellStyle name="Normal 2 13 5 2 14" xfId="16844"/>
    <cellStyle name="Normal 2 13 5 2 15" xfId="17385"/>
    <cellStyle name="Normal 2 13 5 2 16" xfId="17926"/>
    <cellStyle name="Normal 2 13 5 2 17" xfId="18466"/>
    <cellStyle name="Normal 2 13 5 2 18" xfId="19004"/>
    <cellStyle name="Normal 2 13 5 2 19" xfId="19543"/>
    <cellStyle name="Normal 2 13 5 2 2" xfId="10116"/>
    <cellStyle name="Normal 2 13 5 2 2 2" xfId="38138"/>
    <cellStyle name="Normal 2 13 5 2 20" xfId="20076"/>
    <cellStyle name="Normal 2 13 5 2 21" xfId="20594"/>
    <cellStyle name="Normal 2 13 5 2 22" xfId="20980"/>
    <cellStyle name="Normal 2 13 5 2 23" xfId="21481"/>
    <cellStyle name="Normal 2 13 5 2 24" xfId="21963"/>
    <cellStyle name="Normal 2 13 5 2 25" xfId="22182"/>
    <cellStyle name="Normal 2 13 5 2 26" xfId="22988"/>
    <cellStyle name="Normal 2 13 5 2 27" xfId="23526"/>
    <cellStyle name="Normal 2 13 5 2 28" xfId="24060"/>
    <cellStyle name="Normal 2 13 5 2 29" xfId="24593"/>
    <cellStyle name="Normal 2 13 5 2 3" xfId="10583"/>
    <cellStyle name="Normal 2 13 5 2 3 2" xfId="37842"/>
    <cellStyle name="Normal 2 13 5 2 30" xfId="25096"/>
    <cellStyle name="Normal 2 13 5 2 31" xfId="25803"/>
    <cellStyle name="Normal 2 13 5 2 32" xfId="26237"/>
    <cellStyle name="Normal 2 13 5 2 33" xfId="26772"/>
    <cellStyle name="Normal 2 13 5 2 34" xfId="27276"/>
    <cellStyle name="Normal 2 13 5 2 35" xfId="27807"/>
    <cellStyle name="Normal 2 13 5 2 36" xfId="28264"/>
    <cellStyle name="Normal 2 13 5 2 37" xfId="28974"/>
    <cellStyle name="Normal 2 13 5 2 38" xfId="29600"/>
    <cellStyle name="Normal 2 13 5 2 39" xfId="31080"/>
    <cellStyle name="Normal 2 13 5 2 4" xfId="11457"/>
    <cellStyle name="Normal 2 13 5 2 40" xfId="32316"/>
    <cellStyle name="Normal 2 13 5 2 41" xfId="33129"/>
    <cellStyle name="Normal 2 13 5 2 5" xfId="11986"/>
    <cellStyle name="Normal 2 13 5 2 6" xfId="12515"/>
    <cellStyle name="Normal 2 13 5 2 7" xfId="12906"/>
    <cellStyle name="Normal 2 13 5 2 8" xfId="13598"/>
    <cellStyle name="Normal 2 13 5 2 9" xfId="14141"/>
    <cellStyle name="Normal 2 13 5 20" xfId="18289"/>
    <cellStyle name="Normal 2 13 5 21" xfId="18827"/>
    <cellStyle name="Normal 2 13 5 22" xfId="19366"/>
    <cellStyle name="Normal 2 13 5 23" xfId="20277"/>
    <cellStyle name="Normal 2 13 5 24" xfId="20714"/>
    <cellStyle name="Normal 2 13 5 25" xfId="21879"/>
    <cellStyle name="Normal 2 13 5 26" xfId="22450"/>
    <cellStyle name="Normal 2 13 5 27" xfId="22547"/>
    <cellStyle name="Normal 2 13 5 28" xfId="22081"/>
    <cellStyle name="Normal 2 13 5 29" xfId="21732"/>
    <cellStyle name="Normal 2 13 5 3" xfId="10032"/>
    <cellStyle name="Normal 2 13 5 3 2" xfId="38066"/>
    <cellStyle name="Normal 2 13 5 30" xfId="23104"/>
    <cellStyle name="Normal 2 13 5 31" xfId="23641"/>
    <cellStyle name="Normal 2 13 5 32" xfId="25817"/>
    <cellStyle name="Normal 2 13 5 33" xfId="25905"/>
    <cellStyle name="Normal 2 13 5 34" xfId="25437"/>
    <cellStyle name="Normal 2 13 5 35" xfId="26871"/>
    <cellStyle name="Normal 2 13 5 36" xfId="26090"/>
    <cellStyle name="Normal 2 13 5 37" xfId="26331"/>
    <cellStyle name="Normal 2 13 5 38" xfId="28890"/>
    <cellStyle name="Normal 2 13 5 39" xfId="29479"/>
    <cellStyle name="Normal 2 13 5 4" xfId="9884"/>
    <cellStyle name="Normal 2 13 5 4 2" xfId="37841"/>
    <cellStyle name="Normal 2 13 5 40" xfId="30996"/>
    <cellStyle name="Normal 2 13 5 41" xfId="30934"/>
    <cellStyle name="Normal 2 13 5 42" xfId="33062"/>
    <cellStyle name="Normal 2 13 5 5" xfId="10730"/>
    <cellStyle name="Normal 2 13 5 6" xfId="10803"/>
    <cellStyle name="Normal 2 13 5 7" xfId="11279"/>
    <cellStyle name="Normal 2 13 5 8" xfId="11526"/>
    <cellStyle name="Normal 2 13 5 9" xfId="12728"/>
    <cellStyle name="Normal 2 13 50" xfId="18376"/>
    <cellStyle name="Normal 2 13 51" xfId="18913"/>
    <cellStyle name="Normal 2 13 52" xfId="19453"/>
    <cellStyle name="Normal 2 13 53" xfId="19986"/>
    <cellStyle name="Normal 2 13 54" xfId="20504"/>
    <cellStyle name="Normal 2 13 55" xfId="20798"/>
    <cellStyle name="Normal 2 13 56" xfId="21401"/>
    <cellStyle name="Normal 2 13 57" xfId="21796"/>
    <cellStyle name="Normal 2 13 58" xfId="22724"/>
    <cellStyle name="Normal 2 13 59" xfId="23129"/>
    <cellStyle name="Normal 2 13 6" xfId="241"/>
    <cellStyle name="Normal 2 13 6 10" xfId="14565"/>
    <cellStyle name="Normal 2 13 6 11" xfId="14717"/>
    <cellStyle name="Normal 2 13 6 12" xfId="15648"/>
    <cellStyle name="Normal 2 13 6 13" xfId="16189"/>
    <cellStyle name="Normal 2 13 6 14" xfId="16729"/>
    <cellStyle name="Normal 2 13 6 15" xfId="17270"/>
    <cellStyle name="Normal 2 13 6 16" xfId="17811"/>
    <cellStyle name="Normal 2 13 6 17" xfId="18352"/>
    <cellStyle name="Normal 2 13 6 18" xfId="18889"/>
    <cellStyle name="Normal 2 13 6 19" xfId="19429"/>
    <cellStyle name="Normal 2 13 6 2" xfId="10053"/>
    <cellStyle name="Normal 2 13 6 2 2" xfId="38075"/>
    <cellStyle name="Normal 2 13 6 20" xfId="19962"/>
    <cellStyle name="Normal 2 13 6 21" xfId="20480"/>
    <cellStyle name="Normal 2 13 6 22" xfId="20629"/>
    <cellStyle name="Normal 2 13 6 23" xfId="21383"/>
    <cellStyle name="Normal 2 13 6 24" xfId="21900"/>
    <cellStyle name="Normal 2 13 6 25" xfId="22099"/>
    <cellStyle name="Normal 2 13 6 26" xfId="22907"/>
    <cellStyle name="Normal 2 13 6 27" xfId="23447"/>
    <cellStyle name="Normal 2 13 6 28" xfId="23981"/>
    <cellStyle name="Normal 2 13 6 29" xfId="24515"/>
    <cellStyle name="Normal 2 13 6 3" xfId="10595"/>
    <cellStyle name="Normal 2 13 6 3 2" xfId="37843"/>
    <cellStyle name="Normal 2 13 6 30" xfId="25022"/>
    <cellStyle name="Normal 2 13 6 31" xfId="25718"/>
    <cellStyle name="Normal 2 13 6 32" xfId="26156"/>
    <cellStyle name="Normal 2 13 6 33" xfId="26693"/>
    <cellStyle name="Normal 2 13 6 34" xfId="27202"/>
    <cellStyle name="Normal 2 13 6 35" xfId="27734"/>
    <cellStyle name="Normal 2 13 6 36" xfId="28197"/>
    <cellStyle name="Normal 2 13 6 37" xfId="28911"/>
    <cellStyle name="Normal 2 13 6 38" xfId="29437"/>
    <cellStyle name="Normal 2 13 6 39" xfId="31017"/>
    <cellStyle name="Normal 2 13 6 4" xfId="11342"/>
    <cellStyle name="Normal 2 13 6 40" xfId="31747"/>
    <cellStyle name="Normal 2 13 6 41" xfId="31594"/>
    <cellStyle name="Normal 2 13 6 5" xfId="11871"/>
    <cellStyle name="Normal 2 13 6 6" xfId="12399"/>
    <cellStyle name="Normal 2 13 6 7" xfId="12857"/>
    <cellStyle name="Normal 2 13 6 8" xfId="13484"/>
    <cellStyle name="Normal 2 13 6 9" xfId="14025"/>
    <cellStyle name="Normal 2 13 60" xfId="23666"/>
    <cellStyle name="Normal 2 13 61" xfId="24198"/>
    <cellStyle name="Normal 2 13 62" xfId="24722"/>
    <cellStyle name="Normal 2 13 63" xfId="25219"/>
    <cellStyle name="Normal 2 13 64" xfId="25475"/>
    <cellStyle name="Normal 2 13 65" xfId="26375"/>
    <cellStyle name="Normal 2 13 66" xfId="26911"/>
    <cellStyle name="Normal 2 13 67" xfId="27400"/>
    <cellStyle name="Normal 2 13 68" xfId="27923"/>
    <cellStyle name="Normal 2 13 69" xfId="28357"/>
    <cellStyle name="Normal 2 13 7" xfId="1319"/>
    <cellStyle name="Normal 2 13 7 2" xfId="29710"/>
    <cellStyle name="Normal 2 13 7 2 2" xfId="38152"/>
    <cellStyle name="Normal 2 13 7 3" xfId="30431"/>
    <cellStyle name="Normal 2 13 7 3 2" xfId="37844"/>
    <cellStyle name="Normal 2 13 7 4" xfId="31909"/>
    <cellStyle name="Normal 2 13 7 5" xfId="32777"/>
    <cellStyle name="Normal 2 13 7 6" xfId="33482"/>
    <cellStyle name="Normal 2 13 70" xfId="28812"/>
    <cellStyle name="Normal 2 13 71" xfId="29013"/>
    <cellStyle name="Normal 2 13 72" xfId="30918"/>
    <cellStyle name="Normal 2 13 73" xfId="31258"/>
    <cellStyle name="Normal 2 13 74" xfId="32253"/>
    <cellStyle name="Normal 2 13 8" xfId="3945"/>
    <cellStyle name="Normal 2 13 8 2" xfId="38050"/>
    <cellStyle name="Normal 2 13 9" xfId="3627"/>
    <cellStyle name="Normal 2 13 9 2" xfId="37823"/>
    <cellStyle name="Normal 2 130" xfId="38271"/>
    <cellStyle name="Normal 2 131" xfId="38272"/>
    <cellStyle name="Normal 2 132" xfId="38273"/>
    <cellStyle name="Normal 2 14" xfId="110"/>
    <cellStyle name="Normal 2 14 10" xfId="3419"/>
    <cellStyle name="Normal 2 14 11" xfId="3906"/>
    <cellStyle name="Normal 2 14 12" xfId="3364"/>
    <cellStyle name="Normal 2 14 13" xfId="4765"/>
    <cellStyle name="Normal 2 14 14" xfId="5254"/>
    <cellStyle name="Normal 2 14 15" xfId="3272"/>
    <cellStyle name="Normal 2 14 16" xfId="3358"/>
    <cellStyle name="Normal 2 14 17" xfId="4989"/>
    <cellStyle name="Normal 2 14 18" xfId="3456"/>
    <cellStyle name="Normal 2 14 19" xfId="5714"/>
    <cellStyle name="Normal 2 14 2" xfId="173"/>
    <cellStyle name="Normal 2 14 2 10" xfId="13271"/>
    <cellStyle name="Normal 2 14 2 11" xfId="13812"/>
    <cellStyle name="Normal 2 14 2 12" xfId="15043"/>
    <cellStyle name="Normal 2 14 2 13" xfId="14835"/>
    <cellStyle name="Normal 2 14 2 14" xfId="15435"/>
    <cellStyle name="Normal 2 14 2 15" xfId="15976"/>
    <cellStyle name="Normal 2 14 2 16" xfId="16516"/>
    <cellStyle name="Normal 2 14 2 17" xfId="17057"/>
    <cellStyle name="Normal 2 14 2 18" xfId="17598"/>
    <cellStyle name="Normal 2 14 2 19" xfId="18139"/>
    <cellStyle name="Normal 2 14 2 2" xfId="257"/>
    <cellStyle name="Normal 2 14 2 2 10" xfId="14276"/>
    <cellStyle name="Normal 2 14 2 2 11" xfId="14741"/>
    <cellStyle name="Normal 2 14 2 2 12" xfId="15357"/>
    <cellStyle name="Normal 2 14 2 2 13" xfId="15898"/>
    <cellStyle name="Normal 2 14 2 2 14" xfId="16438"/>
    <cellStyle name="Normal 2 14 2 2 15" xfId="16979"/>
    <cellStyle name="Normal 2 14 2 2 16" xfId="17520"/>
    <cellStyle name="Normal 2 14 2 2 17" xfId="18061"/>
    <cellStyle name="Normal 2 14 2 2 18" xfId="18600"/>
    <cellStyle name="Normal 2 14 2 2 19" xfId="19139"/>
    <cellStyle name="Normal 2 14 2 2 2" xfId="10069"/>
    <cellStyle name="Normal 2 14 2 2 2 2" xfId="38091"/>
    <cellStyle name="Normal 2 14 2 2 20" xfId="19677"/>
    <cellStyle name="Normal 2 14 2 2 21" xfId="20207"/>
    <cellStyle name="Normal 2 14 2 2 22" xfId="20651"/>
    <cellStyle name="Normal 2 14 2 2 23" xfId="21190"/>
    <cellStyle name="Normal 2 14 2 2 24" xfId="21916"/>
    <cellStyle name="Normal 2 14 2 2 25" xfId="22216"/>
    <cellStyle name="Normal 2 14 2 2 26" xfId="23152"/>
    <cellStyle name="Normal 2 14 2 2 27" xfId="23688"/>
    <cellStyle name="Normal 2 14 2 2 28" xfId="24221"/>
    <cellStyle name="Normal 2 14 2 2 29" xfId="24743"/>
    <cellStyle name="Normal 2 14 2 2 3" xfId="10787"/>
    <cellStyle name="Normal 2 14 2 2 3 2" xfId="37847"/>
    <cellStyle name="Normal 2 14 2 2 30" xfId="25237"/>
    <cellStyle name="Normal 2 14 2 2 31" xfId="25547"/>
    <cellStyle name="Normal 2 14 2 2 32" xfId="26398"/>
    <cellStyle name="Normal 2 14 2 2 33" xfId="26934"/>
    <cellStyle name="Normal 2 14 2 2 34" xfId="27441"/>
    <cellStyle name="Normal 2 14 2 2 35" xfId="27940"/>
    <cellStyle name="Normal 2 14 2 2 36" xfId="28369"/>
    <cellStyle name="Normal 2 14 2 2 37" xfId="28927"/>
    <cellStyle name="Normal 2 14 2 2 38" xfId="29180"/>
    <cellStyle name="Normal 2 14 2 2 39" xfId="31033"/>
    <cellStyle name="Normal 2 14 2 2 4" xfId="11067"/>
    <cellStyle name="Normal 2 14 2 2 40" xfId="31205"/>
    <cellStyle name="Normal 2 14 2 2 41" xfId="32223"/>
    <cellStyle name="Normal 2 14 2 2 5" xfId="11592"/>
    <cellStyle name="Normal 2 14 2 2 6" xfId="12119"/>
    <cellStyle name="Normal 2 14 2 2 7" xfId="12603"/>
    <cellStyle name="Normal 2 14 2 2 8" xfId="13193"/>
    <cellStyle name="Normal 2 14 2 2 9" xfId="13733"/>
    <cellStyle name="Normal 2 14 2 20" xfId="18677"/>
    <cellStyle name="Normal 2 14 2 21" xfId="19217"/>
    <cellStyle name="Normal 2 14 2 22" xfId="19755"/>
    <cellStyle name="Normal 2 14 2 23" xfId="20925"/>
    <cellStyle name="Normal 2 14 2 24" xfId="20736"/>
    <cellStyle name="Normal 2 14 2 25" xfId="21832"/>
    <cellStyle name="Normal 2 14 2 26" xfId="22107"/>
    <cellStyle name="Normal 2 14 2 27" xfId="22447"/>
    <cellStyle name="Normal 2 14 2 28" xfId="23148"/>
    <cellStyle name="Normal 2 14 2 29" xfId="23684"/>
    <cellStyle name="Normal 2 14 2 3" xfId="1333"/>
    <cellStyle name="Normal 2 14 2 3 2" xfId="29723"/>
    <cellStyle name="Normal 2 14 2 3 2 2" xfId="38168"/>
    <cellStyle name="Normal 2 14 2 3 3" xfId="30444"/>
    <cellStyle name="Normal 2 14 2 3 3 2" xfId="37848"/>
    <cellStyle name="Normal 2 14 2 3 4" xfId="31922"/>
    <cellStyle name="Normal 2 14 2 3 5" xfId="32790"/>
    <cellStyle name="Normal 2 14 2 3 6" xfId="33495"/>
    <cellStyle name="Normal 2 14 2 30" xfId="24217"/>
    <cellStyle name="Normal 2 14 2 31" xfId="24739"/>
    <cellStyle name="Normal 2 14 2 32" xfId="25729"/>
    <cellStyle name="Normal 2 14 2 33" xfId="25958"/>
    <cellStyle name="Normal 2 14 2 34" xfId="26394"/>
    <cellStyle name="Normal 2 14 2 35" xfId="26834"/>
    <cellStyle name="Normal 2 14 2 36" xfId="27533"/>
    <cellStyle name="Normal 2 14 2 37" xfId="27937"/>
    <cellStyle name="Normal 2 14 2 38" xfId="28846"/>
    <cellStyle name="Normal 2 14 2 39" xfId="29224"/>
    <cellStyle name="Normal 2 14 2 4" xfId="10881"/>
    <cellStyle name="Normal 2 14 2 4 2" xfId="38054"/>
    <cellStyle name="Normal 2 14 2 40" xfId="30952"/>
    <cellStyle name="Normal 2 14 2 41" xfId="31657"/>
    <cellStyle name="Normal 2 14 2 42" xfId="31769"/>
    <cellStyle name="Normal 2 14 2 5" xfId="10237"/>
    <cellStyle name="Normal 2 14 2 5 2" xfId="37846"/>
    <cellStyle name="Normal 2 14 2 6" xfId="11143"/>
    <cellStyle name="Normal 2 14 2 7" xfId="11669"/>
    <cellStyle name="Normal 2 14 2 8" xfId="13061"/>
    <cellStyle name="Normal 2 14 2 9" xfId="12682"/>
    <cellStyle name="Normal 2 14 20" xfId="5955"/>
    <cellStyle name="Normal 2 14 21" xfId="6196"/>
    <cellStyle name="Normal 2 14 22" xfId="6922"/>
    <cellStyle name="Normal 2 14 23" xfId="7395"/>
    <cellStyle name="Normal 2 14 24" xfId="7156"/>
    <cellStyle name="Normal 2 14 25" xfId="5156"/>
    <cellStyle name="Normal 2 14 26" xfId="6253"/>
    <cellStyle name="Normal 2 14 27" xfId="6391"/>
    <cellStyle name="Normal 2 14 28" xfId="7273"/>
    <cellStyle name="Normal 2 14 29" xfId="6693"/>
    <cellStyle name="Normal 2 14 3" xfId="194"/>
    <cellStyle name="Normal 2 14 3 10" xfId="14134"/>
    <cellStyle name="Normal 2 14 3 11" xfId="14673"/>
    <cellStyle name="Normal 2 14 3 12" xfId="15218"/>
    <cellStyle name="Normal 2 14 3 13" xfId="15756"/>
    <cellStyle name="Normal 2 14 3 14" xfId="16296"/>
    <cellStyle name="Normal 2 14 3 15" xfId="16837"/>
    <cellStyle name="Normal 2 14 3 16" xfId="17378"/>
    <cellStyle name="Normal 2 14 3 17" xfId="17919"/>
    <cellStyle name="Normal 2 14 3 18" xfId="18459"/>
    <cellStyle name="Normal 2 14 3 19" xfId="18997"/>
    <cellStyle name="Normal 2 14 3 2" xfId="278"/>
    <cellStyle name="Normal 2 14 3 2 10" xfId="13312"/>
    <cellStyle name="Normal 2 14 3 2 11" xfId="14763"/>
    <cellStyle name="Normal 2 14 3 2 12" xfId="14584"/>
    <cellStyle name="Normal 2 14 3 2 13" xfId="14293"/>
    <cellStyle name="Normal 2 14 3 2 14" xfId="15476"/>
    <cellStyle name="Normal 2 14 3 2 15" xfId="16017"/>
    <cellStyle name="Normal 2 14 3 2 16" xfId="16557"/>
    <cellStyle name="Normal 2 14 3 2 17" xfId="17098"/>
    <cellStyle name="Normal 2 14 3 2 18" xfId="17639"/>
    <cellStyle name="Normal 2 14 3 2 19" xfId="18180"/>
    <cellStyle name="Normal 2 14 3 2 2" xfId="10090"/>
    <cellStyle name="Normal 2 14 3 2 2 2" xfId="38112"/>
    <cellStyle name="Normal 2 14 3 2 20" xfId="18718"/>
    <cellStyle name="Normal 2 14 3 2 21" xfId="19258"/>
    <cellStyle name="Normal 2 14 3 2 22" xfId="20672"/>
    <cellStyle name="Normal 2 14 3 2 23" xfId="20499"/>
    <cellStyle name="Normal 2 14 3 2 24" xfId="21937"/>
    <cellStyle name="Normal 2 14 3 2 25" xfId="22680"/>
    <cellStyle name="Normal 2 14 3 2 26" xfId="22915"/>
    <cellStyle name="Normal 2 14 3 2 27" xfId="23455"/>
    <cellStyle name="Normal 2 14 3 2 28" xfId="23989"/>
    <cellStyle name="Normal 2 14 3 2 29" xfId="24523"/>
    <cellStyle name="Normal 2 14 3 2 3" xfId="9892"/>
    <cellStyle name="Normal 2 14 3 2 3 2" xfId="37850"/>
    <cellStyle name="Normal 2 14 3 2 30" xfId="25030"/>
    <cellStyle name="Normal 2 14 3 2 31" xfId="25503"/>
    <cellStyle name="Normal 2 14 3 2 32" xfId="26164"/>
    <cellStyle name="Normal 2 14 3 2 33" xfId="26701"/>
    <cellStyle name="Normal 2 14 3 2 34" xfId="27209"/>
    <cellStyle name="Normal 2 14 3 2 35" xfId="27741"/>
    <cellStyle name="Normal 2 14 3 2 36" xfId="28204"/>
    <cellStyle name="Normal 2 14 3 2 37" xfId="28948"/>
    <cellStyle name="Normal 2 14 3 2 38" xfId="30017"/>
    <cellStyle name="Normal 2 14 3 2 39" xfId="31054"/>
    <cellStyle name="Normal 2 14 3 2 4" xfId="10423"/>
    <cellStyle name="Normal 2 14 3 2 40" xfId="31413"/>
    <cellStyle name="Normal 2 14 3 2 41" xfId="31855"/>
    <cellStyle name="Normal 2 14 3 2 5" xfId="10641"/>
    <cellStyle name="Normal 2 14 3 2 6" xfId="11183"/>
    <cellStyle name="Normal 2 14 3 2 7" xfId="11674"/>
    <cellStyle name="Normal 2 14 3 2 8" xfId="12258"/>
    <cellStyle name="Normal 2 14 3 2 9" xfId="12021"/>
    <cellStyle name="Normal 2 14 3 20" xfId="19536"/>
    <cellStyle name="Normal 2 14 3 21" xfId="20069"/>
    <cellStyle name="Normal 2 14 3 22" xfId="20587"/>
    <cellStyle name="Normal 2 14 3 23" xfId="21076"/>
    <cellStyle name="Normal 2 14 3 24" xfId="21475"/>
    <cellStyle name="Normal 2 14 3 25" xfId="21853"/>
    <cellStyle name="Normal 2 14 3 26" xfId="22219"/>
    <cellStyle name="Normal 2 14 3 27" xfId="23219"/>
    <cellStyle name="Normal 2 14 3 28" xfId="23754"/>
    <cellStyle name="Normal 2 14 3 29" xfId="24288"/>
    <cellStyle name="Normal 2 14 3 3" xfId="1354"/>
    <cellStyle name="Normal 2 14 3 3 2" xfId="29744"/>
    <cellStyle name="Normal 2 14 3 3 2 2" xfId="38189"/>
    <cellStyle name="Normal 2 14 3 3 3" xfId="30465"/>
    <cellStyle name="Normal 2 14 3 3 3 2" xfId="37851"/>
    <cellStyle name="Normal 2 14 3 3 4" xfId="31943"/>
    <cellStyle name="Normal 2 14 3 3 5" xfId="32811"/>
    <cellStyle name="Normal 2 14 3 3 6" xfId="33516"/>
    <cellStyle name="Normal 2 14 3 30" xfId="24806"/>
    <cellStyle name="Normal 2 14 3 31" xfId="25292"/>
    <cellStyle name="Normal 2 14 3 32" xfId="25734"/>
    <cellStyle name="Normal 2 14 3 33" xfId="26465"/>
    <cellStyle name="Normal 2 14 3 34" xfId="27000"/>
    <cellStyle name="Normal 2 14 3 35" xfId="27486"/>
    <cellStyle name="Normal 2 14 3 36" xfId="27998"/>
    <cellStyle name="Normal 2 14 3 37" xfId="28412"/>
    <cellStyle name="Normal 2 14 3 38" xfId="28864"/>
    <cellStyle name="Normal 2 14 3 39" xfId="29292"/>
    <cellStyle name="Normal 2 14 3 4" xfId="10244"/>
    <cellStyle name="Normal 2 14 3 4 2" xfId="38059"/>
    <cellStyle name="Normal 2 14 3 40" xfId="30970"/>
    <cellStyle name="Normal 2 14 3 41" xfId="30858"/>
    <cellStyle name="Normal 2 14 3 42" xfId="31120"/>
    <cellStyle name="Normal 2 14 3 5" xfId="11450"/>
    <cellStyle name="Normal 2 14 3 5 2" xfId="37849"/>
    <cellStyle name="Normal 2 14 3 6" xfId="11979"/>
    <cellStyle name="Normal 2 14 3 7" xfId="12508"/>
    <cellStyle name="Normal 2 14 3 8" xfId="12956"/>
    <cellStyle name="Normal 2 14 3 9" xfId="13591"/>
    <cellStyle name="Normal 2 14 30" xfId="8312"/>
    <cellStyle name="Normal 2 14 31" xfId="8539"/>
    <cellStyle name="Normal 2 14 32" xfId="9166"/>
    <cellStyle name="Normal 2 14 33" xfId="9531"/>
    <cellStyle name="Normal 2 14 34" xfId="9943"/>
    <cellStyle name="Normal 2 14 35" xfId="10692"/>
    <cellStyle name="Normal 2 14 36" xfId="10737"/>
    <cellStyle name="Normal 2 14 37" xfId="11432"/>
    <cellStyle name="Normal 2 14 38" xfId="11961"/>
    <cellStyle name="Normal 2 14 39" xfId="12362"/>
    <cellStyle name="Normal 2 14 4" xfId="215"/>
    <cellStyle name="Normal 2 14 4 10" xfId="13672"/>
    <cellStyle name="Normal 2 14 4 11" xfId="14215"/>
    <cellStyle name="Normal 2 14 4 12" xfId="14701"/>
    <cellStyle name="Normal 2 14 4 13" xfId="15296"/>
    <cellStyle name="Normal 2 14 4 14" xfId="15837"/>
    <cellStyle name="Normal 2 14 4 15" xfId="16377"/>
    <cellStyle name="Normal 2 14 4 16" xfId="16918"/>
    <cellStyle name="Normal 2 14 4 17" xfId="17459"/>
    <cellStyle name="Normal 2 14 4 18" xfId="18000"/>
    <cellStyle name="Normal 2 14 4 19" xfId="18539"/>
    <cellStyle name="Normal 2 14 4 2" xfId="299"/>
    <cellStyle name="Normal 2 14 4 2 10" xfId="14500"/>
    <cellStyle name="Normal 2 14 4 2 11" xfId="15102"/>
    <cellStyle name="Normal 2 14 4 2 12" xfId="15584"/>
    <cellStyle name="Normal 2 14 4 2 13" xfId="16125"/>
    <cellStyle name="Normal 2 14 4 2 14" xfId="16665"/>
    <cellStyle name="Normal 2 14 4 2 15" xfId="17206"/>
    <cellStyle name="Normal 2 14 4 2 16" xfId="17747"/>
    <cellStyle name="Normal 2 14 4 2 17" xfId="18288"/>
    <cellStyle name="Normal 2 14 4 2 18" xfId="18826"/>
    <cellStyle name="Normal 2 14 4 2 19" xfId="19365"/>
    <cellStyle name="Normal 2 14 4 2 2" xfId="10111"/>
    <cellStyle name="Normal 2 14 4 2 2 2" xfId="38133"/>
    <cellStyle name="Normal 2 14 4 2 20" xfId="19900"/>
    <cellStyle name="Normal 2 14 4 2 21" xfId="20421"/>
    <cellStyle name="Normal 2 14 4 2 22" xfId="20973"/>
    <cellStyle name="Normal 2 14 4 2 23" xfId="21345"/>
    <cellStyle name="Normal 2 14 4 2 24" xfId="21958"/>
    <cellStyle name="Normal 2 14 4 2 25" xfId="22045"/>
    <cellStyle name="Normal 2 14 4 2 26" xfId="22065"/>
    <cellStyle name="Normal 2 14 4 2 27" xfId="22244"/>
    <cellStyle name="Normal 2 14 4 2 28" xfId="21706"/>
    <cellStyle name="Normal 2 14 4 2 29" xfId="23236"/>
    <cellStyle name="Normal 2 14 4 2 3" xfId="10674"/>
    <cellStyle name="Normal 2 14 4 2 3 2" xfId="37853"/>
    <cellStyle name="Normal 2 14 4 2 30" xfId="23771"/>
    <cellStyle name="Normal 2 14 4 2 31" xfId="25815"/>
    <cellStyle name="Normal 2 14 4 2 32" xfId="25642"/>
    <cellStyle name="Normal 2 14 4 2 33" xfId="24785"/>
    <cellStyle name="Normal 2 14 4 2 34" xfId="26497"/>
    <cellStyle name="Normal 2 14 4 2 35" xfId="26830"/>
    <cellStyle name="Normal 2 14 4 2 36" xfId="26974"/>
    <cellStyle name="Normal 2 14 4 2 37" xfId="28969"/>
    <cellStyle name="Normal 2 14 4 2 38" xfId="29887"/>
    <cellStyle name="Normal 2 14 4 2 39" xfId="31075"/>
    <cellStyle name="Normal 2 14 4 2 4" xfId="11278"/>
    <cellStyle name="Normal 2 14 4 2 40" xfId="32352"/>
    <cellStyle name="Normal 2 14 4 2 41" xfId="33169"/>
    <cellStyle name="Normal 2 14 4 2 5" xfId="11806"/>
    <cellStyle name="Normal 2 14 4 2 6" xfId="12334"/>
    <cellStyle name="Normal 2 14 4 2 7" xfId="12849"/>
    <cellStyle name="Normal 2 14 4 2 8" xfId="13420"/>
    <cellStyle name="Normal 2 14 4 2 9" xfId="13961"/>
    <cellStyle name="Normal 2 14 4 20" xfId="19078"/>
    <cellStyle name="Normal 2 14 4 21" xfId="19616"/>
    <cellStyle name="Normal 2 14 4 22" xfId="20147"/>
    <cellStyle name="Normal 2 14 4 23" xfId="20613"/>
    <cellStyle name="Normal 2 14 4 24" xfId="21138"/>
    <cellStyle name="Normal 2 14 4 25" xfId="21874"/>
    <cellStyle name="Normal 2 14 4 26" xfId="22200"/>
    <cellStyle name="Normal 2 14 4 27" xfId="23344"/>
    <cellStyle name="Normal 2 14 4 28" xfId="23879"/>
    <cellStyle name="Normal 2 14 4 29" xfId="24413"/>
    <cellStyle name="Normal 2 14 4 3" xfId="10027"/>
    <cellStyle name="Normal 2 14 4 3 2" xfId="38064"/>
    <cellStyle name="Normal 2 14 4 30" xfId="24926"/>
    <cellStyle name="Normal 2 14 4 31" xfId="25404"/>
    <cellStyle name="Normal 2 14 4 32" xfId="25731"/>
    <cellStyle name="Normal 2 14 4 33" xfId="26589"/>
    <cellStyle name="Normal 2 14 4 34" xfId="27122"/>
    <cellStyle name="Normal 2 14 4 35" xfId="27406"/>
    <cellStyle name="Normal 2 14 4 36" xfId="28114"/>
    <cellStyle name="Normal 2 14 4 37" xfId="28514"/>
    <cellStyle name="Normal 2 14 4 38" xfId="28885"/>
    <cellStyle name="Normal 2 14 4 39" xfId="29601"/>
    <cellStyle name="Normal 2 14 4 4" xfId="10424"/>
    <cellStyle name="Normal 2 14 4 4 2" xfId="37852"/>
    <cellStyle name="Normal 2 14 4 40" xfId="30991"/>
    <cellStyle name="Normal 2 14 4 41" xfId="32267"/>
    <cellStyle name="Normal 2 14 4 42" xfId="33104"/>
    <cellStyle name="Normal 2 14 4 5" xfId="11006"/>
    <cellStyle name="Normal 2 14 4 6" xfId="11531"/>
    <cellStyle name="Normal 2 14 4 7" xfId="12058"/>
    <cellStyle name="Normal 2 14 4 8" xfId="12563"/>
    <cellStyle name="Normal 2 14 4 9" xfId="13132"/>
    <cellStyle name="Normal 2 14 40" xfId="13009"/>
    <cellStyle name="Normal 2 14 41" xfId="13573"/>
    <cellStyle name="Normal 2 14 42" xfId="14115"/>
    <cellStyle name="Normal 2 14 43" xfId="12951"/>
    <cellStyle name="Normal 2 14 44" xfId="14994"/>
    <cellStyle name="Normal 2 14 45" xfId="15738"/>
    <cellStyle name="Normal 2 14 46" xfId="16279"/>
    <cellStyle name="Normal 2 14 47" xfId="16819"/>
    <cellStyle name="Normal 2 14 48" xfId="17360"/>
    <cellStyle name="Normal 2 14 49" xfId="17901"/>
    <cellStyle name="Normal 2 14 5" xfId="236"/>
    <cellStyle name="Normal 2 14 5 10" xfId="14533"/>
    <cellStyle name="Normal 2 14 5 11" xfId="15082"/>
    <cellStyle name="Normal 2 14 5 12" xfId="15616"/>
    <cellStyle name="Normal 2 14 5 13" xfId="16157"/>
    <cellStyle name="Normal 2 14 5 14" xfId="16697"/>
    <cellStyle name="Normal 2 14 5 15" xfId="17238"/>
    <cellStyle name="Normal 2 14 5 16" xfId="17779"/>
    <cellStyle name="Normal 2 14 5 17" xfId="18320"/>
    <cellStyle name="Normal 2 14 5 18" xfId="18858"/>
    <cellStyle name="Normal 2 14 5 19" xfId="19397"/>
    <cellStyle name="Normal 2 14 5 2" xfId="10048"/>
    <cellStyle name="Normal 2 14 5 2 2" xfId="38071"/>
    <cellStyle name="Normal 2 14 5 20" xfId="19931"/>
    <cellStyle name="Normal 2 14 5 21" xfId="20450"/>
    <cellStyle name="Normal 2 14 5 22" xfId="20956"/>
    <cellStyle name="Normal 2 14 5 23" xfId="21362"/>
    <cellStyle name="Normal 2 14 5 24" xfId="21895"/>
    <cellStyle name="Normal 2 14 5 25" xfId="22669"/>
    <cellStyle name="Normal 2 14 5 26" xfId="22489"/>
    <cellStyle name="Normal 2 14 5 27" xfId="23011"/>
    <cellStyle name="Normal 2 14 5 28" xfId="23549"/>
    <cellStyle name="Normal 2 14 5 29" xfId="24083"/>
    <cellStyle name="Normal 2 14 5 3" xfId="10223"/>
    <cellStyle name="Normal 2 14 5 3 2" xfId="37854"/>
    <cellStyle name="Normal 2 14 5 30" xfId="24616"/>
    <cellStyle name="Normal 2 14 5 31" xfId="25822"/>
    <cellStyle name="Normal 2 14 5 32" xfId="26026"/>
    <cellStyle name="Normal 2 14 5 33" xfId="26260"/>
    <cellStyle name="Normal 2 14 5 34" xfId="26963"/>
    <cellStyle name="Normal 2 14 5 35" xfId="27309"/>
    <cellStyle name="Normal 2 14 5 36" xfId="27828"/>
    <cellStyle name="Normal 2 14 5 37" xfId="28906"/>
    <cellStyle name="Normal 2 14 5 38" xfId="29584"/>
    <cellStyle name="Normal 2 14 5 39" xfId="31012"/>
    <cellStyle name="Normal 2 14 5 4" xfId="11310"/>
    <cellStyle name="Normal 2 14 5 40" xfId="31593"/>
    <cellStyle name="Normal 2 14 5 41" xfId="32453"/>
    <cellStyle name="Normal 2 14 5 5" xfId="11839"/>
    <cellStyle name="Normal 2 14 5 6" xfId="12367"/>
    <cellStyle name="Normal 2 14 5 7" xfId="12850"/>
    <cellStyle name="Normal 2 14 5 8" xfId="13452"/>
    <cellStyle name="Normal 2 14 5 9" xfId="13993"/>
    <cellStyle name="Normal 2 14 50" xfId="18442"/>
    <cellStyle name="Normal 2 14 51" xfId="18979"/>
    <cellStyle name="Normal 2 14 52" xfId="19518"/>
    <cellStyle name="Normal 2 14 53" xfId="20052"/>
    <cellStyle name="Normal 2 14 54" xfId="18795"/>
    <cellStyle name="Normal 2 14 55" xfId="20882"/>
    <cellStyle name="Normal 2 14 56" xfId="21774"/>
    <cellStyle name="Normal 2 14 57" xfId="22422"/>
    <cellStyle name="Normal 2 14 58" xfId="22998"/>
    <cellStyle name="Normal 2 14 59" xfId="23536"/>
    <cellStyle name="Normal 2 14 6" xfId="1315"/>
    <cellStyle name="Normal 2 14 6 2" xfId="29707"/>
    <cellStyle name="Normal 2 14 6 2 2" xfId="38148"/>
    <cellStyle name="Normal 2 14 6 3" xfId="30428"/>
    <cellStyle name="Normal 2 14 6 3 2" xfId="37855"/>
    <cellStyle name="Normal 2 14 6 4" xfId="31906"/>
    <cellStyle name="Normal 2 14 6 5" xfId="32774"/>
    <cellStyle name="Normal 2 14 6 6" xfId="33380"/>
    <cellStyle name="Normal 2 14 60" xfId="24070"/>
    <cellStyle name="Normal 2 14 61" xfId="24603"/>
    <cellStyle name="Normal 2 14 62" xfId="25106"/>
    <cellStyle name="Normal 2 14 63" xfId="25793"/>
    <cellStyle name="Normal 2 14 64" xfId="26247"/>
    <cellStyle name="Normal 2 14 65" xfId="26782"/>
    <cellStyle name="Normal 2 14 66" xfId="26448"/>
    <cellStyle name="Normal 2 14 67" xfId="27817"/>
    <cellStyle name="Normal 2 14 68" xfId="28273"/>
    <cellStyle name="Normal 2 14 69" xfId="28797"/>
    <cellStyle name="Normal 2 14 7" xfId="2117"/>
    <cellStyle name="Normal 2 14 7 2" xfId="3439"/>
    <cellStyle name="Normal 2 14 7 2 2" xfId="30104"/>
    <cellStyle name="Normal 2 14 7 3" xfId="30720"/>
    <cellStyle name="Normal 2 14 7 4" xfId="32568"/>
    <cellStyle name="Normal 2 14 7 5" xfId="33323"/>
    <cellStyle name="Normal 2 14 7 6" xfId="33796"/>
    <cellStyle name="Normal 2 14 7 7" xfId="34199"/>
    <cellStyle name="Normal 2 14 7 8" xfId="37683"/>
    <cellStyle name="Normal 2 14 70" xfId="29430"/>
    <cellStyle name="Normal 2 14 71" xfId="30898"/>
    <cellStyle name="Normal 2 14 72" xfId="31901"/>
    <cellStyle name="Normal 2 14 73" xfId="31195"/>
    <cellStyle name="Normal 2 14 74" xfId="29956"/>
    <cellStyle name="Normal 2 14 75" xfId="34060"/>
    <cellStyle name="Normal 2 14 76" xfId="34563"/>
    <cellStyle name="Normal 2 14 77" xfId="34790"/>
    <cellStyle name="Normal 2 14 78" xfId="35017"/>
    <cellStyle name="Normal 2 14 79" xfId="35244"/>
    <cellStyle name="Normal 2 14 8" xfId="2290"/>
    <cellStyle name="Normal 2 14 8 2" xfId="3269"/>
    <cellStyle name="Normal 2 14 8 2 2" xfId="30180"/>
    <cellStyle name="Normal 2 14 8 2 3" xfId="38216"/>
    <cellStyle name="Normal 2 14 8 3" xfId="30776"/>
    <cellStyle name="Normal 2 14 8 4" xfId="32715"/>
    <cellStyle name="Normal 2 14 8 5" xfId="33436"/>
    <cellStyle name="Normal 2 14 8 6" xfId="33853"/>
    <cellStyle name="Normal 2 14 8 7" xfId="37845"/>
    <cellStyle name="Normal 2 14 80" xfId="35471"/>
    <cellStyle name="Normal 2 14 81" xfId="35698"/>
    <cellStyle name="Normal 2 14 82" xfId="35925"/>
    <cellStyle name="Normal 2 14 83" xfId="36152"/>
    <cellStyle name="Normal 2 14 84" xfId="36379"/>
    <cellStyle name="Normal 2 14 85" xfId="36605"/>
    <cellStyle name="Normal 2 14 86" xfId="36829"/>
    <cellStyle name="Normal 2 14 87" xfId="37031"/>
    <cellStyle name="Normal 2 14 88" xfId="37241"/>
    <cellStyle name="Normal 2 14 89" xfId="37588"/>
    <cellStyle name="Normal 2 14 9" xfId="2491"/>
    <cellStyle name="Normal 2 14 9 2" xfId="4216"/>
    <cellStyle name="Normal 2 14 9 3" xfId="38016"/>
    <cellStyle name="Normal 2 15" xfId="164"/>
    <cellStyle name="Normal 2 15 10" xfId="4313"/>
    <cellStyle name="Normal 2 15 11" xfId="5180"/>
    <cellStyle name="Normal 2 15 12" xfId="3733"/>
    <cellStyle name="Normal 2 15 13" xfId="5519"/>
    <cellStyle name="Normal 2 15 14" xfId="5716"/>
    <cellStyle name="Normal 2 15 15" xfId="5957"/>
    <cellStyle name="Normal 2 15 16" xfId="6198"/>
    <cellStyle name="Normal 2 15 17" xfId="6434"/>
    <cellStyle name="Normal 2 15 18" xfId="6675"/>
    <cellStyle name="Normal 2 15 19" xfId="6219"/>
    <cellStyle name="Normal 2 15 2" xfId="248"/>
    <cellStyle name="Normal 2 15 2 10" xfId="13891"/>
    <cellStyle name="Normal 2 15 2 11" xfId="14795"/>
    <cellStyle name="Normal 2 15 2 12" xfId="14747"/>
    <cellStyle name="Normal 2 15 2 13" xfId="15514"/>
    <cellStyle name="Normal 2 15 2 14" xfId="16055"/>
    <cellStyle name="Normal 2 15 2 15" xfId="16595"/>
    <cellStyle name="Normal 2 15 2 16" xfId="17136"/>
    <cellStyle name="Normal 2 15 2 17" xfId="17677"/>
    <cellStyle name="Normal 2 15 2 18" xfId="18218"/>
    <cellStyle name="Normal 2 15 2 19" xfId="18756"/>
    <cellStyle name="Normal 2 15 2 2" xfId="10060"/>
    <cellStyle name="Normal 2 15 2 2 2" xfId="38082"/>
    <cellStyle name="Normal 2 15 2 20" xfId="19295"/>
    <cellStyle name="Normal 2 15 2 21" xfId="19833"/>
    <cellStyle name="Normal 2 15 2 22" xfId="20701"/>
    <cellStyle name="Normal 2 15 2 23" xfId="20657"/>
    <cellStyle name="Normal 2 15 2 24" xfId="21907"/>
    <cellStyle name="Normal 2 15 2 25" xfId="21767"/>
    <cellStyle name="Normal 2 15 2 26" xfId="22565"/>
    <cellStyle name="Normal 2 15 2 27" xfId="22589"/>
    <cellStyle name="Normal 2 15 2 28" xfId="23030"/>
    <cellStyle name="Normal 2 15 2 29" xfId="23567"/>
    <cellStyle name="Normal 2 15 2 3" xfId="10744"/>
    <cellStyle name="Normal 2 15 2 3 2" xfId="38217"/>
    <cellStyle name="Normal 2 15 2 30" xfId="24101"/>
    <cellStyle name="Normal 2 15 2 31" xfId="25657"/>
    <cellStyle name="Normal 2 15 2 32" xfId="25899"/>
    <cellStyle name="Normal 2 15 2 33" xfId="25804"/>
    <cellStyle name="Normal 2 15 2 34" xfId="25955"/>
    <cellStyle name="Normal 2 15 2 35" xfId="26269"/>
    <cellStyle name="Normal 2 15 2 36" xfId="26441"/>
    <cellStyle name="Normal 2 15 2 37" xfId="28918"/>
    <cellStyle name="Normal 2 15 2 38" xfId="29079"/>
    <cellStyle name="Normal 2 15 2 39" xfId="31024"/>
    <cellStyle name="Normal 2 15 2 4" xfId="10625"/>
    <cellStyle name="Normal 2 15 2 40" xfId="31683"/>
    <cellStyle name="Normal 2 15 2 41" xfId="31803"/>
    <cellStyle name="Normal 2 15 2 5" xfId="11208"/>
    <cellStyle name="Normal 2 15 2 6" xfId="11736"/>
    <cellStyle name="Normal 2 15 2 7" xfId="11224"/>
    <cellStyle name="Normal 2 15 2 8" xfId="12282"/>
    <cellStyle name="Normal 2 15 2 9" xfId="13350"/>
    <cellStyle name="Normal 2 15 20" xfId="7326"/>
    <cellStyle name="Normal 2 15 21" xfId="6765"/>
    <cellStyle name="Normal 2 15 22" xfId="6913"/>
    <cellStyle name="Normal 2 15 23" xfId="8082"/>
    <cellStyle name="Normal 2 15 24" xfId="6869"/>
    <cellStyle name="Normal 2 15 25" xfId="8314"/>
    <cellStyle name="Normal 2 15 26" xfId="8541"/>
    <cellStyle name="Normal 2 15 27" xfId="8755"/>
    <cellStyle name="Normal 2 15 28" xfId="8963"/>
    <cellStyle name="Normal 2 15 29" xfId="8561"/>
    <cellStyle name="Normal 2 15 3" xfId="1324"/>
    <cellStyle name="Normal 2 15 3 2" xfId="29714"/>
    <cellStyle name="Normal 2 15 3 2 2" xfId="38159"/>
    <cellStyle name="Normal 2 15 3 3" xfId="30435"/>
    <cellStyle name="Normal 2 15 3 3 2" xfId="38218"/>
    <cellStyle name="Normal 2 15 3 4" xfId="31913"/>
    <cellStyle name="Normal 2 15 3 5" xfId="32781"/>
    <cellStyle name="Normal 2 15 3 6" xfId="33486"/>
    <cellStyle name="Normal 2 15 30" xfId="9482"/>
    <cellStyle name="Normal 2 15 31" xfId="9992"/>
    <cellStyle name="Normal 2 15 32" xfId="10805"/>
    <cellStyle name="Normal 2 15 33" xfId="10167"/>
    <cellStyle name="Normal 2 15 34" xfId="11336"/>
    <cellStyle name="Normal 2 15 35" xfId="11865"/>
    <cellStyle name="Normal 2 15 36" xfId="12197"/>
    <cellStyle name="Normal 2 15 37" xfId="12942"/>
    <cellStyle name="Normal 2 15 38" xfId="13478"/>
    <cellStyle name="Normal 2 15 39" xfId="14019"/>
    <cellStyle name="Normal 2 15 4" xfId="2118"/>
    <cellStyle name="Normal 2 15 4 2" xfId="3754"/>
    <cellStyle name="Normal 2 15 4 2 2" xfId="30105"/>
    <cellStyle name="Normal 2 15 4 3" xfId="30721"/>
    <cellStyle name="Normal 2 15 4 4" xfId="32569"/>
    <cellStyle name="Normal 2 15 4 5" xfId="33324"/>
    <cellStyle name="Normal 2 15 4 6" xfId="33797"/>
    <cellStyle name="Normal 2 15 4 7" xfId="34204"/>
    <cellStyle name="Normal 2 15 4 8" xfId="37686"/>
    <cellStyle name="Normal 2 15 40" xfId="14560"/>
    <cellStyle name="Normal 2 15 41" xfId="15227"/>
    <cellStyle name="Normal 2 15 42" xfId="15642"/>
    <cellStyle name="Normal 2 15 43" xfId="16183"/>
    <cellStyle name="Normal 2 15 44" xfId="16723"/>
    <cellStyle name="Normal 2 15 45" xfId="17264"/>
    <cellStyle name="Normal 2 15 46" xfId="17805"/>
    <cellStyle name="Normal 2 15 47" xfId="18346"/>
    <cellStyle name="Normal 2 15 48" xfId="18883"/>
    <cellStyle name="Normal 2 15 49" xfId="19423"/>
    <cellStyle name="Normal 2 15 5" xfId="2291"/>
    <cellStyle name="Normal 2 15 5 2" xfId="3271"/>
    <cellStyle name="Normal 2 15 5 2 2" xfId="30181"/>
    <cellStyle name="Normal 2 15 5 3" xfId="30777"/>
    <cellStyle name="Normal 2 15 5 4" xfId="32716"/>
    <cellStyle name="Normal 2 15 5 5" xfId="33437"/>
    <cellStyle name="Normal 2 15 5 6" xfId="33854"/>
    <cellStyle name="Normal 2 15 5 7" xfId="37856"/>
    <cellStyle name="Normal 2 15 50" xfId="19956"/>
    <cellStyle name="Normal 2 15 51" xfId="20475"/>
    <cellStyle name="Normal 2 15 52" xfId="21082"/>
    <cellStyle name="Normal 2 15 53" xfId="21823"/>
    <cellStyle name="Normal 2 15 54" xfId="22529"/>
    <cellStyle name="Normal 2 15 55" xfId="22914"/>
    <cellStyle name="Normal 2 15 56" xfId="23454"/>
    <cellStyle name="Normal 2 15 57" xfId="23988"/>
    <cellStyle name="Normal 2 15 58" xfId="24522"/>
    <cellStyle name="Normal 2 15 59" xfId="25029"/>
    <cellStyle name="Normal 2 15 6" xfId="2507"/>
    <cellStyle name="Normal 2 15 6 2" xfId="4046"/>
    <cellStyle name="Normal 2 15 6 3" xfId="38018"/>
    <cellStyle name="Normal 2 15 60" xfId="25603"/>
    <cellStyle name="Normal 2 15 61" xfId="26163"/>
    <cellStyle name="Normal 2 15 62" xfId="26700"/>
    <cellStyle name="Normal 2 15 63" xfId="27208"/>
    <cellStyle name="Normal 2 15 64" xfId="27740"/>
    <cellStyle name="Normal 2 15 65" xfId="28203"/>
    <cellStyle name="Normal 2 15 66" xfId="28837"/>
    <cellStyle name="Normal 2 15 67" xfId="29588"/>
    <cellStyle name="Normal 2 15 68" xfId="30943"/>
    <cellStyle name="Normal 2 15 69" xfId="31702"/>
    <cellStyle name="Normal 2 15 7" xfId="4161"/>
    <cellStyle name="Normal 2 15 70" xfId="31774"/>
    <cellStyle name="Normal 2 15 71" xfId="29949"/>
    <cellStyle name="Normal 2 15 72" xfId="34061"/>
    <cellStyle name="Normal 2 15 73" xfId="34564"/>
    <cellStyle name="Normal 2 15 74" xfId="34791"/>
    <cellStyle name="Normal 2 15 75" xfId="35018"/>
    <cellStyle name="Normal 2 15 76" xfId="35245"/>
    <cellStyle name="Normal 2 15 77" xfId="35472"/>
    <cellStyle name="Normal 2 15 78" xfId="35699"/>
    <cellStyle name="Normal 2 15 79" xfId="35926"/>
    <cellStyle name="Normal 2 15 8" xfId="4177"/>
    <cellStyle name="Normal 2 15 80" xfId="36153"/>
    <cellStyle name="Normal 2 15 81" xfId="36380"/>
    <cellStyle name="Normal 2 15 82" xfId="36606"/>
    <cellStyle name="Normal 2 15 83" xfId="36830"/>
    <cellStyle name="Normal 2 15 84" xfId="37032"/>
    <cellStyle name="Normal 2 15 85" xfId="37242"/>
    <cellStyle name="Normal 2 15 86" xfId="37589"/>
    <cellStyle name="Normal 2 15 9" xfId="4522"/>
    <cellStyle name="Normal 2 16" xfId="185"/>
    <cellStyle name="Normal 2 16 10" xfId="5604"/>
    <cellStyle name="Normal 2 16 11" xfId="5822"/>
    <cellStyle name="Normal 2 16 12" xfId="6063"/>
    <cellStyle name="Normal 2 16 13" xfId="6304"/>
    <cellStyle name="Normal 2 16 14" xfId="6540"/>
    <cellStyle name="Normal 2 16 15" xfId="6778"/>
    <cellStyle name="Normal 2 16 16" xfId="7017"/>
    <cellStyle name="Normal 2 16 17" xfId="7249"/>
    <cellStyle name="Normal 2 16 18" xfId="7479"/>
    <cellStyle name="Normal 2 16 19" xfId="7730"/>
    <cellStyle name="Normal 2 16 2" xfId="269"/>
    <cellStyle name="Normal 2 16 2 10" xfId="14552"/>
    <cellStyle name="Normal 2 16 2 11" xfId="14972"/>
    <cellStyle name="Normal 2 16 2 12" xfId="15635"/>
    <cellStyle name="Normal 2 16 2 13" xfId="16176"/>
    <cellStyle name="Normal 2 16 2 14" xfId="16716"/>
    <cellStyle name="Normal 2 16 2 15" xfId="17257"/>
    <cellStyle name="Normal 2 16 2 16" xfId="17798"/>
    <cellStyle name="Normal 2 16 2 17" xfId="18339"/>
    <cellStyle name="Normal 2 16 2 18" xfId="18876"/>
    <cellStyle name="Normal 2 16 2 19" xfId="19416"/>
    <cellStyle name="Normal 2 16 2 2" xfId="10081"/>
    <cellStyle name="Normal 2 16 2 2 2" xfId="38103"/>
    <cellStyle name="Normal 2 16 2 20" xfId="19949"/>
    <cellStyle name="Normal 2 16 2 21" xfId="20467"/>
    <cellStyle name="Normal 2 16 2 22" xfId="20864"/>
    <cellStyle name="Normal 2 16 2 23" xfId="21374"/>
    <cellStyle name="Normal 2 16 2 24" xfId="21928"/>
    <cellStyle name="Normal 2 16 2 25" xfId="22566"/>
    <cellStyle name="Normal 2 16 2 26" xfId="21698"/>
    <cellStyle name="Normal 2 16 2 27" xfId="22121"/>
    <cellStyle name="Normal 2 16 2 28" xfId="23388"/>
    <cellStyle name="Normal 2 16 2 29" xfId="23922"/>
    <cellStyle name="Normal 2 16 2 3" xfId="10353"/>
    <cellStyle name="Normal 2 16 2 3 2" xfId="38219"/>
    <cellStyle name="Normal 2 16 2 30" xfId="24455"/>
    <cellStyle name="Normal 2 16 2 31" xfId="25014"/>
    <cellStyle name="Normal 2 16 2 32" xfId="25882"/>
    <cellStyle name="Normal 2 16 2 33" xfId="25443"/>
    <cellStyle name="Normal 2 16 2 34" xfId="26518"/>
    <cellStyle name="Normal 2 16 2 35" xfId="27353"/>
    <cellStyle name="Normal 2 16 2 36" xfId="26512"/>
    <cellStyle name="Normal 2 16 2 37" xfId="28939"/>
    <cellStyle name="Normal 2 16 2 38" xfId="29229"/>
    <cellStyle name="Normal 2 16 2 39" xfId="31045"/>
    <cellStyle name="Normal 2 16 2 4" xfId="11329"/>
    <cellStyle name="Normal 2 16 2 40" xfId="31495"/>
    <cellStyle name="Normal 2 16 2 41" xfId="31662"/>
    <cellStyle name="Normal 2 16 2 5" xfId="11858"/>
    <cellStyle name="Normal 2 16 2 6" xfId="12386"/>
    <cellStyle name="Normal 2 16 2 7" xfId="12916"/>
    <cellStyle name="Normal 2 16 2 8" xfId="13471"/>
    <cellStyle name="Normal 2 16 2 9" xfId="14012"/>
    <cellStyle name="Normal 2 16 20" xfId="7946"/>
    <cellStyle name="Normal 2 16 21" xfId="7977"/>
    <cellStyle name="Normal 2 16 22" xfId="8415"/>
    <cellStyle name="Normal 2 16 23" xfId="8640"/>
    <cellStyle name="Normal 2 16 24" xfId="8849"/>
    <cellStyle name="Normal 2 16 25" xfId="9054"/>
    <cellStyle name="Normal 2 16 26" xfId="9251"/>
    <cellStyle name="Normal 2 16 27" xfId="9429"/>
    <cellStyle name="Normal 2 16 28" xfId="9585"/>
    <cellStyle name="Normal 2 16 29" xfId="9735"/>
    <cellStyle name="Normal 2 16 3" xfId="1345"/>
    <cellStyle name="Normal 2 16 3 2" xfId="29735"/>
    <cellStyle name="Normal 2 16 3 2 2" xfId="38180"/>
    <cellStyle name="Normal 2 16 3 3" xfId="30456"/>
    <cellStyle name="Normal 2 16 3 3 2" xfId="38220"/>
    <cellStyle name="Normal 2 16 3 4" xfId="31934"/>
    <cellStyle name="Normal 2 16 3 5" xfId="32802"/>
    <cellStyle name="Normal 2 16 3 6" xfId="33507"/>
    <cellStyle name="Normal 2 16 30" xfId="9809"/>
    <cellStyle name="Normal 2 16 31" xfId="10009"/>
    <cellStyle name="Normal 2 16 32" xfId="10717"/>
    <cellStyle name="Normal 2 16 33" xfId="11271"/>
    <cellStyle name="Normal 2 16 34" xfId="11799"/>
    <cellStyle name="Normal 2 16 35" xfId="12327"/>
    <cellStyle name="Normal 2 16 36" xfId="13004"/>
    <cellStyle name="Normal 2 16 37" xfId="13413"/>
    <cellStyle name="Normal 2 16 38" xfId="13954"/>
    <cellStyle name="Normal 2 16 39" xfId="14493"/>
    <cellStyle name="Normal 2 16 4" xfId="2119"/>
    <cellStyle name="Normal 2 16 4 2" xfId="3166"/>
    <cellStyle name="Normal 2 16 4 2 2" xfId="30106"/>
    <cellStyle name="Normal 2 16 4 3" xfId="30722"/>
    <cellStyle name="Normal 2 16 4 4" xfId="32570"/>
    <cellStyle name="Normal 2 16 4 5" xfId="33325"/>
    <cellStyle name="Normal 2 16 4 6" xfId="33798"/>
    <cellStyle name="Normal 2 16 4 7" xfId="34220"/>
    <cellStyle name="Normal 2 16 4 8" xfId="37702"/>
    <cellStyle name="Normal 2 16 40" xfId="15149"/>
    <cellStyle name="Normal 2 16 41" xfId="15577"/>
    <cellStyle name="Normal 2 16 42" xfId="16118"/>
    <cellStyle name="Normal 2 16 43" xfId="16658"/>
    <cellStyle name="Normal 2 16 44" xfId="17199"/>
    <cellStyle name="Normal 2 16 45" xfId="17740"/>
    <cellStyle name="Normal 2 16 46" xfId="18281"/>
    <cellStyle name="Normal 2 16 47" xfId="18819"/>
    <cellStyle name="Normal 2 16 48" xfId="19358"/>
    <cellStyle name="Normal 2 16 49" xfId="19893"/>
    <cellStyle name="Normal 2 16 5" xfId="2292"/>
    <cellStyle name="Normal 2 16 5 2" xfId="3382"/>
    <cellStyle name="Normal 2 16 5 2 2" xfId="30182"/>
    <cellStyle name="Normal 2 16 5 3" xfId="30778"/>
    <cellStyle name="Normal 2 16 5 4" xfId="32717"/>
    <cellStyle name="Normal 2 16 5 5" xfId="33438"/>
    <cellStyle name="Normal 2 16 5 6" xfId="33855"/>
    <cellStyle name="Normal 2 16 5 7" xfId="37857"/>
    <cellStyle name="Normal 2 16 50" xfId="20414"/>
    <cellStyle name="Normal 2 16 51" xfId="21015"/>
    <cellStyle name="Normal 2 16 52" xfId="21339"/>
    <cellStyle name="Normal 2 16 53" xfId="21844"/>
    <cellStyle name="Normal 2 16 54" xfId="22183"/>
    <cellStyle name="Normal 2 16 55" xfId="22648"/>
    <cellStyle name="Normal 2 16 56" xfId="23023"/>
    <cellStyle name="Normal 2 16 57" xfId="23560"/>
    <cellStyle name="Normal 2 16 58" xfId="24094"/>
    <cellStyle name="Normal 2 16 59" xfId="24628"/>
    <cellStyle name="Normal 2 16 6" xfId="2522"/>
    <cellStyle name="Normal 2 16 6 2" xfId="4627"/>
    <cellStyle name="Normal 2 16 6 3" xfId="38028"/>
    <cellStyle name="Normal 2 16 60" xfId="25429"/>
    <cellStyle name="Normal 2 16 61" xfId="25448"/>
    <cellStyle name="Normal 2 16 62" xfId="26271"/>
    <cellStyle name="Normal 2 16 63" xfId="27689"/>
    <cellStyle name="Normal 2 16 64" xfId="26182"/>
    <cellStyle name="Normal 2 16 65" xfId="27838"/>
    <cellStyle name="Normal 2 16 66" xfId="28855"/>
    <cellStyle name="Normal 2 16 67" xfId="29370"/>
    <cellStyle name="Normal 2 16 68" xfId="30961"/>
    <cellStyle name="Normal 2 16 69" xfId="31492"/>
    <cellStyle name="Normal 2 16 7" xfId="4864"/>
    <cellStyle name="Normal 2 16 70" xfId="31320"/>
    <cellStyle name="Normal 2 16 71" xfId="29942"/>
    <cellStyle name="Normal 2 16 72" xfId="34062"/>
    <cellStyle name="Normal 2 16 73" xfId="34565"/>
    <cellStyle name="Normal 2 16 74" xfId="34792"/>
    <cellStyle name="Normal 2 16 75" xfId="35019"/>
    <cellStyle name="Normal 2 16 76" xfId="35246"/>
    <cellStyle name="Normal 2 16 77" xfId="35473"/>
    <cellStyle name="Normal 2 16 78" xfId="35700"/>
    <cellStyle name="Normal 2 16 79" xfId="35927"/>
    <cellStyle name="Normal 2 16 8" xfId="5104"/>
    <cellStyle name="Normal 2 16 80" xfId="36154"/>
    <cellStyle name="Normal 2 16 81" xfId="36381"/>
    <cellStyle name="Normal 2 16 82" xfId="36607"/>
    <cellStyle name="Normal 2 16 83" xfId="36831"/>
    <cellStyle name="Normal 2 16 84" xfId="37033"/>
    <cellStyle name="Normal 2 16 85" xfId="37243"/>
    <cellStyle name="Normal 2 16 86" xfId="37590"/>
    <cellStyle name="Normal 2 16 9" xfId="5344"/>
    <cellStyle name="Normal 2 17" xfId="206"/>
    <cellStyle name="Normal 2 17 10" xfId="5474"/>
    <cellStyle name="Normal 2 17 11" xfId="5794"/>
    <cellStyle name="Normal 2 17 12" xfId="6036"/>
    <cellStyle name="Normal 2 17 13" xfId="6276"/>
    <cellStyle name="Normal 2 17 14" xfId="6512"/>
    <cellStyle name="Normal 2 17 15" xfId="6750"/>
    <cellStyle name="Normal 2 17 16" xfId="6989"/>
    <cellStyle name="Normal 2 17 17" xfId="7222"/>
    <cellStyle name="Normal 2 17 18" xfId="7454"/>
    <cellStyle name="Normal 2 17 19" xfId="7604"/>
    <cellStyle name="Normal 2 17 2" xfId="290"/>
    <cellStyle name="Normal 2 17 2 10" xfId="13882"/>
    <cellStyle name="Normal 2 17 2 11" xfId="13826"/>
    <cellStyle name="Normal 2 17 2 12" xfId="13940"/>
    <cellStyle name="Normal 2 17 2 13" xfId="15505"/>
    <cellStyle name="Normal 2 17 2 14" xfId="16046"/>
    <cellStyle name="Normal 2 17 2 15" xfId="16586"/>
    <cellStyle name="Normal 2 17 2 16" xfId="17127"/>
    <cellStyle name="Normal 2 17 2 17" xfId="17668"/>
    <cellStyle name="Normal 2 17 2 18" xfId="18209"/>
    <cellStyle name="Normal 2 17 2 19" xfId="18747"/>
    <cellStyle name="Normal 2 17 2 2" xfId="10102"/>
    <cellStyle name="Normal 2 17 2 2 2" xfId="38124"/>
    <cellStyle name="Normal 2 17 2 20" xfId="19286"/>
    <cellStyle name="Normal 2 17 2 21" xfId="19824"/>
    <cellStyle name="Normal 2 17 2 22" xfId="19769"/>
    <cellStyle name="Normal 2 17 2 23" xfId="19880"/>
    <cellStyle name="Normal 2 17 2 24" xfId="21949"/>
    <cellStyle name="Normal 2 17 2 25" xfId="22113"/>
    <cellStyle name="Normal 2 17 2 26" xfId="23216"/>
    <cellStyle name="Normal 2 17 2 27" xfId="23751"/>
    <cellStyle name="Normal 2 17 2 28" xfId="24285"/>
    <cellStyle name="Normal 2 17 2 29" xfId="24803"/>
    <cellStyle name="Normal 2 17 2 3" xfId="10899"/>
    <cellStyle name="Normal 2 17 2 3 2" xfId="38222"/>
    <cellStyle name="Normal 2 17 2 30" xfId="25289"/>
    <cellStyle name="Normal 2 17 2 31" xfId="25823"/>
    <cellStyle name="Normal 2 17 2 32" xfId="26462"/>
    <cellStyle name="Normal 2 17 2 33" xfId="26997"/>
    <cellStyle name="Normal 2 17 2 34" xfId="27505"/>
    <cellStyle name="Normal 2 17 2 35" xfId="27995"/>
    <cellStyle name="Normal 2 17 2 36" xfId="28410"/>
    <cellStyle name="Normal 2 17 2 37" xfId="28960"/>
    <cellStyle name="Normal 2 17 2 38" xfId="29939"/>
    <cellStyle name="Normal 2 17 2 39" xfId="31066"/>
    <cellStyle name="Normal 2 17 2 4" xfId="9930"/>
    <cellStyle name="Normal 2 17 2 40" xfId="31248"/>
    <cellStyle name="Normal 2 17 2 41" xfId="31243"/>
    <cellStyle name="Normal 2 17 2 5" xfId="11200"/>
    <cellStyle name="Normal 2 17 2 6" xfId="11727"/>
    <cellStyle name="Normal 2 17 2 7" xfId="12285"/>
    <cellStyle name="Normal 2 17 2 8" xfId="12504"/>
    <cellStyle name="Normal 2 17 2 9" xfId="13341"/>
    <cellStyle name="Normal 2 17 20" xfId="7919"/>
    <cellStyle name="Normal 2 17 21" xfId="7762"/>
    <cellStyle name="Normal 2 17 22" xfId="8388"/>
    <cellStyle name="Normal 2 17 23" xfId="8613"/>
    <cellStyle name="Normal 2 17 24" xfId="8822"/>
    <cellStyle name="Normal 2 17 25" xfId="9028"/>
    <cellStyle name="Normal 2 17 26" xfId="9224"/>
    <cellStyle name="Normal 2 17 27" xfId="9404"/>
    <cellStyle name="Normal 2 17 28" xfId="9568"/>
    <cellStyle name="Normal 2 17 29" xfId="9653"/>
    <cellStyle name="Normal 2 17 3" xfId="2536"/>
    <cellStyle name="Normal 2 17 3 2" xfId="3294"/>
    <cellStyle name="Normal 2 17 3 3" xfId="34237"/>
    <cellStyle name="Normal 2 17 3 4" xfId="37718"/>
    <cellStyle name="Normal 2 17 30" xfId="9794"/>
    <cellStyle name="Normal 2 17 31" xfId="10018"/>
    <cellStyle name="Normal 2 17 32" xfId="10393"/>
    <cellStyle name="Normal 2 17 33" xfId="10752"/>
    <cellStyle name="Normal 2 17 34" xfId="11221"/>
    <cellStyle name="Normal 2 17 35" xfId="11749"/>
    <cellStyle name="Normal 2 17 36" xfId="12317"/>
    <cellStyle name="Normal 2 17 37" xfId="12917"/>
    <cellStyle name="Normal 2 17 38" xfId="13363"/>
    <cellStyle name="Normal 2 17 39" xfId="13904"/>
    <cellStyle name="Normal 2 17 4" xfId="4179"/>
    <cellStyle name="Normal 2 17 4 2" xfId="38221"/>
    <cellStyle name="Normal 2 17 40" xfId="14595"/>
    <cellStyle name="Normal 2 17 41" xfId="15071"/>
    <cellStyle name="Normal 2 17 42" xfId="15527"/>
    <cellStyle name="Normal 2 17 43" xfId="16068"/>
    <cellStyle name="Normal 2 17 44" xfId="16608"/>
    <cellStyle name="Normal 2 17 45" xfId="17149"/>
    <cellStyle name="Normal 2 17 46" xfId="17690"/>
    <cellStyle name="Normal 2 17 47" xfId="18231"/>
    <cellStyle name="Normal 2 17 48" xfId="18769"/>
    <cellStyle name="Normal 2 17 49" xfId="19308"/>
    <cellStyle name="Normal 2 17 5" xfId="3925"/>
    <cellStyle name="Normal 2 17 50" xfId="19846"/>
    <cellStyle name="Normal 2 17 51" xfId="20510"/>
    <cellStyle name="Normal 2 17 52" xfId="20947"/>
    <cellStyle name="Normal 2 17 53" xfId="21865"/>
    <cellStyle name="Normal 2 17 54" xfId="22567"/>
    <cellStyle name="Normal 2 17 55" xfId="23093"/>
    <cellStyle name="Normal 2 17 56" xfId="23630"/>
    <cellStyle name="Normal 2 17 57" xfId="24163"/>
    <cellStyle name="Normal 2 17 58" xfId="24691"/>
    <cellStyle name="Normal 2 17 59" xfId="25188"/>
    <cellStyle name="Normal 2 17 6" xfId="4599"/>
    <cellStyle name="Normal 2 17 60" xfId="25715"/>
    <cellStyle name="Normal 2 17 61" xfId="26339"/>
    <cellStyle name="Normal 2 17 62" xfId="26876"/>
    <cellStyle name="Normal 2 17 63" xfId="27509"/>
    <cellStyle name="Normal 2 17 64" xfId="27896"/>
    <cellStyle name="Normal 2 17 65" xfId="28337"/>
    <cellStyle name="Normal 2 17 66" xfId="28876"/>
    <cellStyle name="Normal 2 17 67" xfId="29131"/>
    <cellStyle name="Normal 2 17 68" xfId="30982"/>
    <cellStyle name="Normal 2 17 69" xfId="32345"/>
    <cellStyle name="Normal 2 17 7" xfId="4836"/>
    <cellStyle name="Normal 2 17 70" xfId="33162"/>
    <cellStyle name="Normal 2 17 8" xfId="5076"/>
    <cellStyle name="Normal 2 17 9" xfId="5317"/>
    <cellStyle name="Normal 2 18" xfId="227"/>
    <cellStyle name="Normal 2 18 10" xfId="2932"/>
    <cellStyle name="Normal 2 18 11" xfId="3920"/>
    <cellStyle name="Normal 2 18 12" xfId="4987"/>
    <cellStyle name="Normal 2 18 13" xfId="4935"/>
    <cellStyle name="Normal 2 18 14" xfId="3469"/>
    <cellStyle name="Normal 2 18 15" xfId="4072"/>
    <cellStyle name="Normal 2 18 16" xfId="5663"/>
    <cellStyle name="Normal 2 18 17" xfId="5903"/>
    <cellStyle name="Normal 2 18 18" xfId="6144"/>
    <cellStyle name="Normal 2 18 19" xfId="4908"/>
    <cellStyle name="Normal 2 18 2" xfId="2549"/>
    <cellStyle name="Normal 2 18 2 2" xfId="2917"/>
    <cellStyle name="Normal 2 18 2 3" xfId="34253"/>
    <cellStyle name="Normal 2 18 2 4" xfId="37733"/>
    <cellStyle name="Normal 2 18 20" xfId="6160"/>
    <cellStyle name="Normal 2 18 21" xfId="6615"/>
    <cellStyle name="Normal 2 18 22" xfId="8157"/>
    <cellStyle name="Normal 2 18 23" xfId="6165"/>
    <cellStyle name="Normal 2 18 24" xfId="6842"/>
    <cellStyle name="Normal 2 18 25" xfId="7761"/>
    <cellStyle name="Normal 2 18 26" xfId="8015"/>
    <cellStyle name="Normal 2 18 27" xfId="8264"/>
    <cellStyle name="Normal 2 18 28" xfId="8492"/>
    <cellStyle name="Normal 2 18 29" xfId="7333"/>
    <cellStyle name="Normal 2 18 3" xfId="3314"/>
    <cellStyle name="Normal 2 18 3 2" xfId="38223"/>
    <cellStyle name="Normal 2 18 30" xfId="8507"/>
    <cellStyle name="Normal 2 18 31" xfId="10039"/>
    <cellStyle name="Normal 2 18 32" xfId="10699"/>
    <cellStyle name="Normal 2 18 33" xfId="10986"/>
    <cellStyle name="Normal 2 18 34" xfId="11511"/>
    <cellStyle name="Normal 2 18 35" xfId="12040"/>
    <cellStyle name="Normal 2 18 36" xfId="12248"/>
    <cellStyle name="Normal 2 18 37" xfId="13112"/>
    <cellStyle name="Normal 2 18 38" xfId="13652"/>
    <cellStyle name="Normal 2 18 39" xfId="14195"/>
    <cellStyle name="Normal 2 18 4" xfId="3741"/>
    <cellStyle name="Normal 2 18 4 2" xfId="38035"/>
    <cellStyle name="Normal 2 18 40" xfId="14184"/>
    <cellStyle name="Normal 2 18 41" xfId="15276"/>
    <cellStyle name="Normal 2 18 42" xfId="15817"/>
    <cellStyle name="Normal 2 18 43" xfId="16357"/>
    <cellStyle name="Normal 2 18 44" xfId="16898"/>
    <cellStyle name="Normal 2 18 45" xfId="17439"/>
    <cellStyle name="Normal 2 18 46" xfId="17980"/>
    <cellStyle name="Normal 2 18 47" xfId="18519"/>
    <cellStyle name="Normal 2 18 48" xfId="19058"/>
    <cellStyle name="Normal 2 18 49" xfId="19597"/>
    <cellStyle name="Normal 2 18 5" xfId="3952"/>
    <cellStyle name="Normal 2 18 50" xfId="20128"/>
    <cellStyle name="Normal 2 18 51" xfId="20117"/>
    <cellStyle name="Normal 2 18 52" xfId="21123"/>
    <cellStyle name="Normal 2 18 53" xfId="21886"/>
    <cellStyle name="Normal 2 18 54" xfId="22328"/>
    <cellStyle name="Normal 2 18 55" xfId="22757"/>
    <cellStyle name="Normal 2 18 56" xfId="23255"/>
    <cellStyle name="Normal 2 18 57" xfId="23790"/>
    <cellStyle name="Normal 2 18 58" xfId="24324"/>
    <cellStyle name="Normal 2 18 59" xfId="24841"/>
    <cellStyle name="Normal 2 18 6" xfId="3961"/>
    <cellStyle name="Normal 2 18 60" xfId="25650"/>
    <cellStyle name="Normal 2 18 61" xfId="24626"/>
    <cellStyle name="Normal 2 18 62" xfId="26500"/>
    <cellStyle name="Normal 2 18 63" xfId="27142"/>
    <cellStyle name="Normal 2 18 64" xfId="27407"/>
    <cellStyle name="Normal 2 18 65" xfId="28031"/>
    <cellStyle name="Normal 2 18 66" xfId="28897"/>
    <cellStyle name="Normal 2 18 67" xfId="29565"/>
    <cellStyle name="Normal 2 18 68" xfId="31003"/>
    <cellStyle name="Normal 2 18 69" xfId="31850"/>
    <cellStyle name="Normal 2 18 7" xfId="3265"/>
    <cellStyle name="Normal 2 18 70" xfId="33005"/>
    <cellStyle name="Normal 2 18 8" xfId="3312"/>
    <cellStyle name="Normal 2 18 9" xfId="4122"/>
    <cellStyle name="Normal 2 19" xfId="101"/>
    <cellStyle name="Normal 2 19 10" xfId="5525"/>
    <cellStyle name="Normal 2 19 11" xfId="5685"/>
    <cellStyle name="Normal 2 19 12" xfId="5925"/>
    <cellStyle name="Normal 2 19 13" xfId="6167"/>
    <cellStyle name="Normal 2 19 14" xfId="6403"/>
    <cellStyle name="Normal 2 19 15" xfId="6645"/>
    <cellStyle name="Normal 2 19 16" xfId="6882"/>
    <cellStyle name="Normal 2 19 17" xfId="7119"/>
    <cellStyle name="Normal 2 19 18" xfId="7350"/>
    <cellStyle name="Normal 2 19 19" xfId="7655"/>
    <cellStyle name="Normal 2 19 2" xfId="2563"/>
    <cellStyle name="Normal 2 19 2 2" xfId="2879"/>
    <cellStyle name="Normal 2 19 2 3" xfId="34271"/>
    <cellStyle name="Normal 2 19 2 4" xfId="37740"/>
    <cellStyle name="Normal 2 19 20" xfId="7815"/>
    <cellStyle name="Normal 2 19 21" xfId="8087"/>
    <cellStyle name="Normal 2 19 22" xfId="8285"/>
    <cellStyle name="Normal 2 19 23" xfId="8513"/>
    <cellStyle name="Normal 2 19 24" xfId="8728"/>
    <cellStyle name="Normal 2 19 25" xfId="8940"/>
    <cellStyle name="Normal 2 19 26" xfId="9136"/>
    <cellStyle name="Normal 2 19 27" xfId="9332"/>
    <cellStyle name="Normal 2 19 28" xfId="9499"/>
    <cellStyle name="Normal 2 19 29" xfId="9686"/>
    <cellStyle name="Normal 2 19 3" xfId="2830"/>
    <cellStyle name="Normal 2 19 3 2" xfId="38224"/>
    <cellStyle name="Normal 2 19 30" xfId="9762"/>
    <cellStyle name="Normal 2 19 31" xfId="9934"/>
    <cellStyle name="Normal 2 19 32" xfId="10280"/>
    <cellStyle name="Normal 2 19 33" xfId="11117"/>
    <cellStyle name="Normal 2 19 34" xfId="11642"/>
    <cellStyle name="Normal 2 19 35" xfId="12171"/>
    <cellStyle name="Normal 2 19 36" xfId="12203"/>
    <cellStyle name="Normal 2 19 37" xfId="13245"/>
    <cellStyle name="Normal 2 19 38" xfId="13785"/>
    <cellStyle name="Normal 2 19 39" xfId="14328"/>
    <cellStyle name="Normal 2 19 4" xfId="4063"/>
    <cellStyle name="Normal 2 19 4 2" xfId="38036"/>
    <cellStyle name="Normal 2 19 40" xfId="14797"/>
    <cellStyle name="Normal 2 19 41" xfId="15409"/>
    <cellStyle name="Normal 2 19 42" xfId="15950"/>
    <cellStyle name="Normal 2 19 43" xfId="16490"/>
    <cellStyle name="Normal 2 19 44" xfId="17031"/>
    <cellStyle name="Normal 2 19 45" xfId="17572"/>
    <cellStyle name="Normal 2 19 46" xfId="18113"/>
    <cellStyle name="Normal 2 19 47" xfId="18651"/>
    <cellStyle name="Normal 2 19 48" xfId="19191"/>
    <cellStyle name="Normal 2 19 49" xfId="19729"/>
    <cellStyle name="Normal 2 19 5" xfId="4315"/>
    <cellStyle name="Normal 2 19 50" xfId="20257"/>
    <cellStyle name="Normal 2 19 51" xfId="20702"/>
    <cellStyle name="Normal 2 19 52" xfId="21232"/>
    <cellStyle name="Normal 2 19 53" xfId="21765"/>
    <cellStyle name="Normal 2 19 54" xfId="22276"/>
    <cellStyle name="Normal 2 19 55" xfId="22808"/>
    <cellStyle name="Normal 2 19 56" xfId="23176"/>
    <cellStyle name="Normal 2 19 57" xfId="23712"/>
    <cellStyle name="Normal 2 19 58" xfId="24245"/>
    <cellStyle name="Normal 2 19 59" xfId="24767"/>
    <cellStyle name="Normal 2 19 6" xfId="4492"/>
    <cellStyle name="Normal 2 19 60" xfId="25643"/>
    <cellStyle name="Normal 2 19 61" xfId="26059"/>
    <cellStyle name="Normal 2 19 62" xfId="26422"/>
    <cellStyle name="Normal 2 19 63" xfId="26667"/>
    <cellStyle name="Normal 2 19 64" xfId="27132"/>
    <cellStyle name="Normal 2 19 65" xfId="27963"/>
    <cellStyle name="Normal 2 19 66" xfId="28791"/>
    <cellStyle name="Normal 2 19 67" xfId="29443"/>
    <cellStyle name="Normal 2 19 68" xfId="30890"/>
    <cellStyle name="Normal 2 19 69" xfId="31330"/>
    <cellStyle name="Normal 2 19 7" xfId="4726"/>
    <cellStyle name="Normal 2 19 70" xfId="31535"/>
    <cellStyle name="Normal 2 19 8" xfId="4969"/>
    <cellStyle name="Normal 2 19 9" xfId="5207"/>
    <cellStyle name="Normal 2 2" xfId="44"/>
    <cellStyle name="Normal 2 2 10" xfId="322"/>
    <cellStyle name="Normal 2 2 10 10" xfId="13932"/>
    <cellStyle name="Normal 2 2 10 11" xfId="14368"/>
    <cellStyle name="Normal 2 2 10 12" xfId="15078"/>
    <cellStyle name="Normal 2 2 10 13" xfId="15555"/>
    <cellStyle name="Normal 2 2 10 14" xfId="16096"/>
    <cellStyle name="Normal 2 2 10 15" xfId="16636"/>
    <cellStyle name="Normal 2 2 10 16" xfId="17177"/>
    <cellStyle name="Normal 2 2 10 17" xfId="17718"/>
    <cellStyle name="Normal 2 2 10 18" xfId="18259"/>
    <cellStyle name="Normal 2 2 10 19" xfId="18797"/>
    <cellStyle name="Normal 2 2 10 2" xfId="10134"/>
    <cellStyle name="Normal 2 2 10 20" xfId="19336"/>
    <cellStyle name="Normal 2 2 10 21" xfId="19872"/>
    <cellStyle name="Normal 2 2 10 22" xfId="20296"/>
    <cellStyle name="Normal 2 2 10 23" xfId="20952"/>
    <cellStyle name="Normal 2 2 10 24" xfId="21981"/>
    <cellStyle name="Normal 2 2 10 25" xfId="22786"/>
    <cellStyle name="Normal 2 2 10 26" xfId="23092"/>
    <cellStyle name="Normal 2 2 10 27" xfId="23629"/>
    <cellStyle name="Normal 2 2 10 28" xfId="24162"/>
    <cellStyle name="Normal 2 2 10 29" xfId="24690"/>
    <cellStyle name="Normal 2 2 10 3" xfId="10368"/>
    <cellStyle name="Normal 2 2 10 30" xfId="25187"/>
    <cellStyle name="Normal 2 2 10 31" xfId="25510"/>
    <cellStyle name="Normal 2 2 10 32" xfId="26338"/>
    <cellStyle name="Normal 2 2 10 33" xfId="26875"/>
    <cellStyle name="Normal 2 2 10 34" xfId="27469"/>
    <cellStyle name="Normal 2 2 10 35" xfId="27895"/>
    <cellStyle name="Normal 2 2 10 36" xfId="28336"/>
    <cellStyle name="Normal 2 2 10 37" xfId="28989"/>
    <cellStyle name="Normal 2 2 10 38" xfId="29300"/>
    <cellStyle name="Normal 2 2 10 39" xfId="31097"/>
    <cellStyle name="Normal 2 2 10 4" xfId="10907"/>
    <cellStyle name="Normal 2 2 10 40" xfId="31874"/>
    <cellStyle name="Normal 2 2 10 41" xfId="32925"/>
    <cellStyle name="Normal 2 2 10 5" xfId="11249"/>
    <cellStyle name="Normal 2 2 10 6" xfId="11777"/>
    <cellStyle name="Normal 2 2 10 7" xfId="12235"/>
    <cellStyle name="Normal 2 2 10 8" xfId="12943"/>
    <cellStyle name="Normal 2 2 10 9" xfId="13391"/>
    <cellStyle name="Normal 2 2 11" xfId="496"/>
    <cellStyle name="Normal 2 2 11 10" xfId="14468"/>
    <cellStyle name="Normal 2 2 11 11" xfId="15125"/>
    <cellStyle name="Normal 2 2 11 12" xfId="15551"/>
    <cellStyle name="Normal 2 2 11 13" xfId="16092"/>
    <cellStyle name="Normal 2 2 11 14" xfId="16632"/>
    <cellStyle name="Normal 2 2 11 15" xfId="17173"/>
    <cellStyle name="Normal 2 2 11 16" xfId="17714"/>
    <cellStyle name="Normal 2 2 11 17" xfId="18255"/>
    <cellStyle name="Normal 2 2 11 18" xfId="18793"/>
    <cellStyle name="Normal 2 2 11 19" xfId="19332"/>
    <cellStyle name="Normal 2 2 11 2" xfId="10305"/>
    <cellStyle name="Normal 2 2 11 20" xfId="19869"/>
    <cellStyle name="Normal 2 2 11 21" xfId="20391"/>
    <cellStyle name="Normal 2 2 11 22" xfId="20993"/>
    <cellStyle name="Normal 2 2 11 23" xfId="21323"/>
    <cellStyle name="Normal 2 2 11 24" xfId="22147"/>
    <cellStyle name="Normal 2 2 11 25" xfId="22248"/>
    <cellStyle name="Normal 2 2 11 26" xfId="22051"/>
    <cellStyle name="Normal 2 2 11 27" xfId="22559"/>
    <cellStyle name="Normal 2 2 11 28" xfId="23139"/>
    <cellStyle name="Normal 2 2 11 29" xfId="23675"/>
    <cellStyle name="Normal 2 2 11 3" xfId="10211"/>
    <cellStyle name="Normal 2 2 11 30" xfId="24208"/>
    <cellStyle name="Normal 2 2 11 31" xfId="25961"/>
    <cellStyle name="Normal 2 2 11 32" xfId="24838"/>
    <cellStyle name="Normal 2 2 11 33" xfId="24183"/>
    <cellStyle name="Normal 2 2 11 34" xfId="26363"/>
    <cellStyle name="Normal 2 2 11 35" xfId="27688"/>
    <cellStyle name="Normal 2 2 11 36" xfId="27399"/>
    <cellStyle name="Normal 2 2 11 37" xfId="29129"/>
    <cellStyle name="Normal 2 2 11 38" xfId="29393"/>
    <cellStyle name="Normal 2 2 11 39" xfId="31246"/>
    <cellStyle name="Normal 2 2 11 4" xfId="11245"/>
    <cellStyle name="Normal 2 2 11 40" xfId="31883"/>
    <cellStyle name="Normal 2 2 11 41" xfId="32923"/>
    <cellStyle name="Normal 2 2 11 5" xfId="11773"/>
    <cellStyle name="Normal 2 2 11 6" xfId="12301"/>
    <cellStyle name="Normal 2 2 11 7" xfId="12975"/>
    <cellStyle name="Normal 2 2 11 8" xfId="13387"/>
    <cellStyle name="Normal 2 2 11 9" xfId="13928"/>
    <cellStyle name="Normal 2 2 12" xfId="450"/>
    <cellStyle name="Normal 2 2 12 10" xfId="14519"/>
    <cellStyle name="Normal 2 2 12 11" xfId="15000"/>
    <cellStyle name="Normal 2 2 12 12" xfId="15602"/>
    <cellStyle name="Normal 2 2 12 13" xfId="16143"/>
    <cellStyle name="Normal 2 2 12 14" xfId="16683"/>
    <cellStyle name="Normal 2 2 12 15" xfId="17224"/>
    <cellStyle name="Normal 2 2 12 16" xfId="17765"/>
    <cellStyle name="Normal 2 2 12 17" xfId="18306"/>
    <cellStyle name="Normal 2 2 12 18" xfId="18844"/>
    <cellStyle name="Normal 2 2 12 19" xfId="19383"/>
    <cellStyle name="Normal 2 2 12 2" xfId="10259"/>
    <cellStyle name="Normal 2 2 12 20" xfId="19918"/>
    <cellStyle name="Normal 2 2 12 21" xfId="20438"/>
    <cellStyle name="Normal 2 2 12 22" xfId="20887"/>
    <cellStyle name="Normal 2 2 12 23" xfId="21355"/>
    <cellStyle name="Normal 2 2 12 24" xfId="22103"/>
    <cellStyle name="Normal 2 2 12 25" xfId="22551"/>
    <cellStyle name="Normal 2 2 12 26" xfId="22550"/>
    <cellStyle name="Normal 2 2 12 27" xfId="23006"/>
    <cellStyle name="Normal 2 2 12 28" xfId="23544"/>
    <cellStyle name="Normal 2 2 12 29" xfId="24078"/>
    <cellStyle name="Normal 2 2 12 3" xfId="9864"/>
    <cellStyle name="Normal 2 2 12 30" xfId="24611"/>
    <cellStyle name="Normal 2 2 12 31" xfId="25918"/>
    <cellStyle name="Normal 2 2 12 32" xfId="25290"/>
    <cellStyle name="Normal 2 2 12 33" xfId="26255"/>
    <cellStyle name="Normal 2 2 12 34" xfId="27363"/>
    <cellStyle name="Normal 2 2 12 35" xfId="26646"/>
    <cellStyle name="Normal 2 2 12 36" xfId="27823"/>
    <cellStyle name="Normal 2 2 12 37" xfId="29094"/>
    <cellStyle name="Normal 2 2 12 38" xfId="29825"/>
    <cellStyle name="Normal 2 2 12 39" xfId="31208"/>
    <cellStyle name="Normal 2 2 12 4" xfId="11296"/>
    <cellStyle name="Normal 2 2 12 40" xfId="31623"/>
    <cellStyle name="Normal 2 2 12 41" xfId="32696"/>
    <cellStyle name="Normal 2 2 12 5" xfId="11825"/>
    <cellStyle name="Normal 2 2 12 6" xfId="12353"/>
    <cellStyle name="Normal 2 2 12 7" xfId="12937"/>
    <cellStyle name="Normal 2 2 12 8" xfId="13438"/>
    <cellStyle name="Normal 2 2 12 9" xfId="13979"/>
    <cellStyle name="Normal 2 2 13" xfId="372"/>
    <cellStyle name="Normal 2 2 13 10" xfId="14514"/>
    <cellStyle name="Normal 2 2 13 11" xfId="14970"/>
    <cellStyle name="Normal 2 2 13 12" xfId="15597"/>
    <cellStyle name="Normal 2 2 13 13" xfId="16138"/>
    <cellStyle name="Normal 2 2 13 14" xfId="16678"/>
    <cellStyle name="Normal 2 2 13 15" xfId="17219"/>
    <cellStyle name="Normal 2 2 13 16" xfId="17760"/>
    <cellStyle name="Normal 2 2 13 17" xfId="18301"/>
    <cellStyle name="Normal 2 2 13 18" xfId="18839"/>
    <cellStyle name="Normal 2 2 13 19" xfId="19378"/>
    <cellStyle name="Normal 2 2 13 2" xfId="10182"/>
    <cellStyle name="Normal 2 2 13 20" xfId="19913"/>
    <cellStyle name="Normal 2 2 13 21" xfId="20435"/>
    <cellStyle name="Normal 2 2 13 22" xfId="20862"/>
    <cellStyle name="Normal 2 2 13 23" xfId="21353"/>
    <cellStyle name="Normal 2 2 13 24" xfId="22028"/>
    <cellStyle name="Normal 2 2 13 25" xfId="22133"/>
    <cellStyle name="Normal 2 2 13 26" xfId="22751"/>
    <cellStyle name="Normal 2 2 13 27" xfId="22774"/>
    <cellStyle name="Normal 2 2 13 28" xfId="22315"/>
    <cellStyle name="Normal 2 2 13 29" xfId="23114"/>
    <cellStyle name="Normal 2 2 13 3" xfId="10144"/>
    <cellStyle name="Normal 2 2 13 30" xfId="23651"/>
    <cellStyle name="Normal 2 2 13 31" xfId="25840"/>
    <cellStyle name="Normal 2 2 13 32" xfId="25636"/>
    <cellStyle name="Normal 2 2 13 33" xfId="26012"/>
    <cellStyle name="Normal 2 2 13 34" xfId="26513"/>
    <cellStyle name="Normal 2 2 13 35" xfId="26988"/>
    <cellStyle name="Normal 2 2 13 36" xfId="26924"/>
    <cellStyle name="Normal 2 2 13 37" xfId="29026"/>
    <cellStyle name="Normal 2 2 13 38" xfId="28819"/>
    <cellStyle name="Normal 2 2 13 39" xfId="31141"/>
    <cellStyle name="Normal 2 2 13 4" xfId="11291"/>
    <cellStyle name="Normal 2 2 13 40" xfId="31503"/>
    <cellStyle name="Normal 2 2 13 41" xfId="32541"/>
    <cellStyle name="Normal 2 2 13 5" xfId="11820"/>
    <cellStyle name="Normal 2 2 13 6" xfId="12348"/>
    <cellStyle name="Normal 2 2 13 7" xfId="12889"/>
    <cellStyle name="Normal 2 2 13 8" xfId="13433"/>
    <cellStyle name="Normal 2 2 13 9" xfId="13974"/>
    <cellStyle name="Normal 2 2 14" xfId="520"/>
    <cellStyle name="Normal 2 2 14 10" xfId="13602"/>
    <cellStyle name="Normal 2 2 14 11" xfId="14872"/>
    <cellStyle name="Normal 2 2 14 12" xfId="14868"/>
    <cellStyle name="Normal 2 2 14 13" xfId="15230"/>
    <cellStyle name="Normal 2 2 14 14" xfId="15767"/>
    <cellStyle name="Normal 2 2 14 15" xfId="16307"/>
    <cellStyle name="Normal 2 2 14 16" xfId="16848"/>
    <cellStyle name="Normal 2 2 14 17" xfId="17389"/>
    <cellStyle name="Normal 2 2 14 18" xfId="17930"/>
    <cellStyle name="Normal 2 2 14 19" xfId="18470"/>
    <cellStyle name="Normal 2 2 14 2" xfId="10328"/>
    <cellStyle name="Normal 2 2 14 20" xfId="19008"/>
    <cellStyle name="Normal 2 2 14 21" xfId="19547"/>
    <cellStyle name="Normal 2 2 14 22" xfId="20772"/>
    <cellStyle name="Normal 2 2 14 23" xfId="20768"/>
    <cellStyle name="Normal 2 2 14 24" xfId="22171"/>
    <cellStyle name="Normal 2 2 14 25" xfId="22767"/>
    <cellStyle name="Normal 2 2 14 26" xfId="21808"/>
    <cellStyle name="Normal 2 2 14 27" xfId="22008"/>
    <cellStyle name="Normal 2 2 14 28" xfId="23173"/>
    <cellStyle name="Normal 2 2 14 29" xfId="23709"/>
    <cellStyle name="Normal 2 2 14 3" xfId="10841"/>
    <cellStyle name="Normal 2 2 14 30" xfId="24242"/>
    <cellStyle name="Normal 2 2 14 31" xfId="25985"/>
    <cellStyle name="Normal 2 2 14 32" xfId="25258"/>
    <cellStyle name="Normal 2 2 14 33" xfId="25978"/>
    <cellStyle name="Normal 2 2 14 34" xfId="26984"/>
    <cellStyle name="Normal 2 2 14 35" xfId="26978"/>
    <cellStyle name="Normal 2 2 14 36" xfId="27522"/>
    <cellStyle name="Normal 2 2 14 37" xfId="29150"/>
    <cellStyle name="Normal 2 2 14 38" xfId="28743"/>
    <cellStyle name="Normal 2 2 14 39" xfId="31264"/>
    <cellStyle name="Normal 2 2 14 4" xfId="10554"/>
    <cellStyle name="Normal 2 2 14 40" xfId="32331"/>
    <cellStyle name="Normal 2 2 14 41" xfId="33158"/>
    <cellStyle name="Normal 2 2 14 5" xfId="10665"/>
    <cellStyle name="Normal 2 2 14 6" xfId="11461"/>
    <cellStyle name="Normal 2 2 14 7" xfId="12724"/>
    <cellStyle name="Normal 2 2 14 8" xfId="12755"/>
    <cellStyle name="Normal 2 2 14 9" xfId="13070"/>
    <cellStyle name="Normal 2 2 15" xfId="425"/>
    <cellStyle name="Normal 2 2 15 10" xfId="14392"/>
    <cellStyle name="Normal 2 2 15 11" xfId="13986"/>
    <cellStyle name="Normal 2 2 15 12" xfId="15473"/>
    <cellStyle name="Normal 2 2 15 13" xfId="16014"/>
    <cellStyle name="Normal 2 2 15 14" xfId="16554"/>
    <cellStyle name="Normal 2 2 15 15" xfId="17095"/>
    <cellStyle name="Normal 2 2 15 16" xfId="17636"/>
    <cellStyle name="Normal 2 2 15 17" xfId="18177"/>
    <cellStyle name="Normal 2 2 15 18" xfId="18715"/>
    <cellStyle name="Normal 2 2 15 19" xfId="19255"/>
    <cellStyle name="Normal 2 2 15 2" xfId="10234"/>
    <cellStyle name="Normal 2 2 15 20" xfId="19792"/>
    <cellStyle name="Normal 2 2 15 21" xfId="20319"/>
    <cellStyle name="Normal 2 2 15 22" xfId="19924"/>
    <cellStyle name="Normal 2 2 15 23" xfId="21279"/>
    <cellStyle name="Normal 2 2 15 24" xfId="22078"/>
    <cellStyle name="Normal 2 2 15 25" xfId="22682"/>
    <cellStyle name="Normal 2 2 15 26" xfId="22642"/>
    <cellStyle name="Normal 2 2 15 27" xfId="23163"/>
    <cellStyle name="Normal 2 2 15 28" xfId="23699"/>
    <cellStyle name="Normal 2 2 15 29" xfId="24232"/>
    <cellStyle name="Normal 2 2 15 3" xfId="10640"/>
    <cellStyle name="Normal 2 2 15 30" xfId="24754"/>
    <cellStyle name="Normal 2 2 15 31" xfId="25893"/>
    <cellStyle name="Normal 2 2 15 32" xfId="25828"/>
    <cellStyle name="Normal 2 2 15 33" xfId="26409"/>
    <cellStyle name="Normal 2 2 15 34" xfId="27213"/>
    <cellStyle name="Normal 2 2 15 35" xfId="27544"/>
    <cellStyle name="Normal 2 2 15 36" xfId="27951"/>
    <cellStyle name="Normal 2 2 15 37" xfId="29071"/>
    <cellStyle name="Normal 2 2 15 38" xfId="29115"/>
    <cellStyle name="Normal 2 2 15 39" xfId="31185"/>
    <cellStyle name="Normal 2 2 15 4" xfId="11180"/>
    <cellStyle name="Normal 2 2 15 40" xfId="31644"/>
    <cellStyle name="Normal 2 2 15 41" xfId="32030"/>
    <cellStyle name="Normal 2 2 15 5" xfId="11707"/>
    <cellStyle name="Normal 2 2 15 6" xfId="12236"/>
    <cellStyle name="Normal 2 2 15 7" xfId="12136"/>
    <cellStyle name="Normal 2 2 15 8" xfId="13309"/>
    <cellStyle name="Normal 2 2 15 9" xfId="13850"/>
    <cellStyle name="Normal 2 2 16" xfId="323"/>
    <cellStyle name="Normal 2 2 16 10" xfId="13656"/>
    <cellStyle name="Normal 2 2 16 11" xfId="14221"/>
    <cellStyle name="Normal 2 2 16 12" xfId="13673"/>
    <cellStyle name="Normal 2 2 16 13" xfId="15280"/>
    <cellStyle name="Normal 2 2 16 14" xfId="15821"/>
    <cellStyle name="Normal 2 2 16 15" xfId="16361"/>
    <cellStyle name="Normal 2 2 16 16" xfId="16902"/>
    <cellStyle name="Normal 2 2 16 17" xfId="17443"/>
    <cellStyle name="Normal 2 2 16 18" xfId="17984"/>
    <cellStyle name="Normal 2 2 16 19" xfId="18523"/>
    <cellStyle name="Normal 2 2 16 2" xfId="10135"/>
    <cellStyle name="Normal 2 2 16 20" xfId="19062"/>
    <cellStyle name="Normal 2 2 16 21" xfId="19600"/>
    <cellStyle name="Normal 2 2 16 22" xfId="20153"/>
    <cellStyle name="Normal 2 2 16 23" xfId="19617"/>
    <cellStyle name="Normal 2 2 16 24" xfId="21982"/>
    <cellStyle name="Normal 2 2 16 25" xfId="22784"/>
    <cellStyle name="Normal 2 2 16 26" xfId="23166"/>
    <cellStyle name="Normal 2 2 16 27" xfId="23702"/>
    <cellStyle name="Normal 2 2 16 28" xfId="24235"/>
    <cellStyle name="Normal 2 2 16 29" xfId="24757"/>
    <cellStyle name="Normal 2 2 16 3" xfId="10339"/>
    <cellStyle name="Normal 2 2 16 30" xfId="25250"/>
    <cellStyle name="Normal 2 2 16 31" xfId="25529"/>
    <cellStyle name="Normal 2 2 16 32" xfId="26412"/>
    <cellStyle name="Normal 2 2 16 33" xfId="26948"/>
    <cellStyle name="Normal 2 2 16 34" xfId="27445"/>
    <cellStyle name="Normal 2 2 16 35" xfId="27954"/>
    <cellStyle name="Normal 2 2 16 36" xfId="28381"/>
    <cellStyle name="Normal 2 2 16 37" xfId="28990"/>
    <cellStyle name="Normal 2 2 16 38" xfId="29380"/>
    <cellStyle name="Normal 2 2 16 39" xfId="31098"/>
    <cellStyle name="Normal 2 2 16 4" xfId="10491"/>
    <cellStyle name="Normal 2 2 16 40" xfId="31839"/>
    <cellStyle name="Normal 2 2 16 41" xfId="32997"/>
    <cellStyle name="Normal 2 2 16 5" xfId="10990"/>
    <cellStyle name="Normal 2 2 16 6" xfId="11515"/>
    <cellStyle name="Normal 2 2 16 7" xfId="12211"/>
    <cellStyle name="Normal 2 2 16 8" xfId="12584"/>
    <cellStyle name="Normal 2 2 16 9" xfId="13116"/>
    <cellStyle name="Normal 2 2 17" xfId="373"/>
    <cellStyle name="Normal 2 2 17 10" xfId="14492"/>
    <cellStyle name="Normal 2 2 17 11" xfId="14738"/>
    <cellStyle name="Normal 2 2 17 12" xfId="15576"/>
    <cellStyle name="Normal 2 2 17 13" xfId="16117"/>
    <cellStyle name="Normal 2 2 17 14" xfId="16657"/>
    <cellStyle name="Normal 2 2 17 15" xfId="17198"/>
    <cellStyle name="Normal 2 2 17 16" xfId="17739"/>
    <cellStyle name="Normal 2 2 17 17" xfId="18280"/>
    <cellStyle name="Normal 2 2 17 18" xfId="18818"/>
    <cellStyle name="Normal 2 2 17 19" xfId="19357"/>
    <cellStyle name="Normal 2 2 17 2" xfId="10183"/>
    <cellStyle name="Normal 2 2 17 20" xfId="19892"/>
    <cellStyle name="Normal 2 2 17 21" xfId="20413"/>
    <cellStyle name="Normal 2 2 17 22" xfId="20649"/>
    <cellStyle name="Normal 2 2 17 23" xfId="21338"/>
    <cellStyle name="Normal 2 2 17 24" xfId="22029"/>
    <cellStyle name="Normal 2 2 17 25" xfId="22058"/>
    <cellStyle name="Normal 2 2 17 26" xfId="22558"/>
    <cellStyle name="Normal 2 2 17 27" xfId="21677"/>
    <cellStyle name="Normal 2 2 17 28" xfId="23268"/>
    <cellStyle name="Normal 2 2 17 29" xfId="23803"/>
    <cellStyle name="Normal 2 2 17 3" xfId="9958"/>
    <cellStyle name="Normal 2 2 17 30" xfId="24337"/>
    <cellStyle name="Normal 2 2 17 31" xfId="25841"/>
    <cellStyle name="Normal 2 2 17 32" xfId="25398"/>
    <cellStyle name="Normal 2 2 17 33" xfId="26040"/>
    <cellStyle name="Normal 2 2 17 34" xfId="26635"/>
    <cellStyle name="Normal 2 2 17 35" xfId="26360"/>
    <cellStyle name="Normal 2 2 17 36" xfId="27394"/>
    <cellStyle name="Normal 2 2 17 37" xfId="29027"/>
    <cellStyle name="Normal 2 2 17 38" xfId="29432"/>
    <cellStyle name="Normal 2 2 17 39" xfId="31142"/>
    <cellStyle name="Normal 2 2 17 4" xfId="11270"/>
    <cellStyle name="Normal 2 2 17 40" xfId="31226"/>
    <cellStyle name="Normal 2 2 17 41" xfId="32517"/>
    <cellStyle name="Normal 2 2 17 5" xfId="11798"/>
    <cellStyle name="Normal 2 2 17 6" xfId="12326"/>
    <cellStyle name="Normal 2 2 17 7" xfId="12807"/>
    <cellStyle name="Normal 2 2 17 8" xfId="13412"/>
    <cellStyle name="Normal 2 2 17 9" xfId="13953"/>
    <cellStyle name="Normal 2 2 18" xfId="624"/>
    <cellStyle name="Normal 2 2 18 10" xfId="14711"/>
    <cellStyle name="Normal 2 2 18 11" xfId="15253"/>
    <cellStyle name="Normal 2 2 18 12" xfId="15794"/>
    <cellStyle name="Normal 2 2 18 13" xfId="16334"/>
    <cellStyle name="Normal 2 2 18 14" xfId="16875"/>
    <cellStyle name="Normal 2 2 18 15" xfId="17416"/>
    <cellStyle name="Normal 2 2 18 16" xfId="17957"/>
    <cellStyle name="Normal 2 2 18 17" xfId="18497"/>
    <cellStyle name="Normal 2 2 18 18" xfId="19035"/>
    <cellStyle name="Normal 2 2 18 19" xfId="19574"/>
    <cellStyle name="Normal 2 2 18 2" xfId="10427"/>
    <cellStyle name="Normal 2 2 18 20" xfId="20106"/>
    <cellStyle name="Normal 2 2 18 21" xfId="20623"/>
    <cellStyle name="Normal 2 2 18 22" xfId="21106"/>
    <cellStyle name="Normal 2 2 18 23" xfId="21496"/>
    <cellStyle name="Normal 2 2 18 24" xfId="22272"/>
    <cellStyle name="Normal 2 2 18 25" xfId="22837"/>
    <cellStyle name="Normal 2 2 18 26" xfId="23156"/>
    <cellStyle name="Normal 2 2 18 27" xfId="23692"/>
    <cellStyle name="Normal 2 2 18 28" xfId="24225"/>
    <cellStyle name="Normal 2 2 18 29" xfId="24747"/>
    <cellStyle name="Normal 2 2 18 3" xfId="10963"/>
    <cellStyle name="Normal 2 2 18 30" xfId="25241"/>
    <cellStyle name="Normal 2 2 18 31" xfId="26088"/>
    <cellStyle name="Normal 2 2 18 32" xfId="26402"/>
    <cellStyle name="Normal 2 2 18 33" xfId="26938"/>
    <cellStyle name="Normal 2 2 18 34" xfId="27650"/>
    <cellStyle name="Normal 2 2 18 35" xfId="27944"/>
    <cellStyle name="Normal 2 2 18 36" xfId="28373"/>
    <cellStyle name="Normal 2 2 18 37" xfId="29232"/>
    <cellStyle name="Normal 2 2 18 38" xfId="29353"/>
    <cellStyle name="Normal 2 2 18 39" xfId="31349"/>
    <cellStyle name="Normal 2 2 18 4" xfId="11488"/>
    <cellStyle name="Normal 2 2 18 40" xfId="32281"/>
    <cellStyle name="Normal 2 2 18 41" xfId="33107"/>
    <cellStyle name="Normal 2 2 18 5" xfId="12017"/>
    <cellStyle name="Normal 2 2 18 6" xfId="12547"/>
    <cellStyle name="Normal 2 2 18 7" xfId="13089"/>
    <cellStyle name="Normal 2 2 18 8" xfId="13629"/>
    <cellStyle name="Normal 2 2 18 9" xfId="14172"/>
    <cellStyle name="Normal 2 2 19" xfId="440"/>
    <cellStyle name="Normal 2 2 19 10" xfId="14390"/>
    <cellStyle name="Normal 2 2 19 11" xfId="14509"/>
    <cellStyle name="Normal 2 2 19 12" xfId="15470"/>
    <cellStyle name="Normal 2 2 19 13" xfId="16011"/>
    <cellStyle name="Normal 2 2 19 14" xfId="16551"/>
    <cellStyle name="Normal 2 2 19 15" xfId="17092"/>
    <cellStyle name="Normal 2 2 19 16" xfId="17633"/>
    <cellStyle name="Normal 2 2 19 17" xfId="18174"/>
    <cellStyle name="Normal 2 2 19 18" xfId="18712"/>
    <cellStyle name="Normal 2 2 19 19" xfId="19252"/>
    <cellStyle name="Normal 2 2 19 2" xfId="10249"/>
    <cellStyle name="Normal 2 2 19 20" xfId="19789"/>
    <cellStyle name="Normal 2 2 19 21" xfId="20317"/>
    <cellStyle name="Normal 2 2 19 22" xfId="20430"/>
    <cellStyle name="Normal 2 2 19 23" xfId="21277"/>
    <cellStyle name="Normal 2 2 19 24" xfId="22093"/>
    <cellStyle name="Normal 2 2 19 25" xfId="22556"/>
    <cellStyle name="Normal 2 2 19 26" xfId="22583"/>
    <cellStyle name="Normal 2 2 19 27" xfId="22955"/>
    <cellStyle name="Normal 2 2 19 28" xfId="23495"/>
    <cellStyle name="Normal 2 2 19 29" xfId="24028"/>
    <cellStyle name="Normal 2 2 19 3" xfId="10832"/>
    <cellStyle name="Normal 2 2 19 30" xfId="24561"/>
    <cellStyle name="Normal 2 2 19 31" xfId="25908"/>
    <cellStyle name="Normal 2 2 19 32" xfId="25831"/>
    <cellStyle name="Normal 2 2 19 33" xfId="26204"/>
    <cellStyle name="Normal 2 2 19 34" xfId="26506"/>
    <cellStyle name="Normal 2 2 19 35" xfId="26946"/>
    <cellStyle name="Normal 2 2 19 36" xfId="27779"/>
    <cellStyle name="Normal 2 2 19 37" xfId="29084"/>
    <cellStyle name="Normal 2 2 19 38" xfId="29966"/>
    <cellStyle name="Normal 2 2 19 39" xfId="31198"/>
    <cellStyle name="Normal 2 2 19 4" xfId="11177"/>
    <cellStyle name="Normal 2 2 19 40" xfId="31421"/>
    <cellStyle name="Normal 2 2 19 41" xfId="31620"/>
    <cellStyle name="Normal 2 2 19 5" xfId="11704"/>
    <cellStyle name="Normal 2 2 19 6" xfId="12233"/>
    <cellStyle name="Normal 2 2 19 7" xfId="12389"/>
    <cellStyle name="Normal 2 2 19 8" xfId="13306"/>
    <cellStyle name="Normal 2 2 19 9" xfId="13847"/>
    <cellStyle name="Normal 2 2 2" xfId="79"/>
    <cellStyle name="Normal 2 2 2 10" xfId="14121"/>
    <cellStyle name="Normal 2 2 2 11" xfId="14661"/>
    <cellStyle name="Normal 2 2 2 12" xfId="15229"/>
    <cellStyle name="Normal 2 2 2 13" xfId="15744"/>
    <cellStyle name="Normal 2 2 2 14" xfId="16285"/>
    <cellStyle name="Normal 2 2 2 15" xfId="16825"/>
    <cellStyle name="Normal 2 2 2 16" xfId="17366"/>
    <cellStyle name="Normal 2 2 2 17" xfId="17907"/>
    <cellStyle name="Normal 2 2 2 18" xfId="18448"/>
    <cellStyle name="Normal 2 2 2 19" xfId="18985"/>
    <cellStyle name="Normal 2 2 2 2" xfId="249"/>
    <cellStyle name="Normal 2 2 2 2 10" xfId="13385"/>
    <cellStyle name="Normal 2 2 2 2 11" xfId="14891"/>
    <cellStyle name="Normal 2 2 2 2 12" xfId="13951"/>
    <cellStyle name="Normal 2 2 2 2 13" xfId="14990"/>
    <cellStyle name="Normal 2 2 2 2 14" xfId="15549"/>
    <cellStyle name="Normal 2 2 2 2 15" xfId="16090"/>
    <cellStyle name="Normal 2 2 2 2 16" xfId="16630"/>
    <cellStyle name="Normal 2 2 2 2 17" xfId="17171"/>
    <cellStyle name="Normal 2 2 2 2 18" xfId="17712"/>
    <cellStyle name="Normal 2 2 2 2 19" xfId="18253"/>
    <cellStyle name="Normal 2 2 2 2 2" xfId="10061"/>
    <cellStyle name="Normal 2 2 2 2 2 2" xfId="38083"/>
    <cellStyle name="Normal 2 2 2 2 20" xfId="18791"/>
    <cellStyle name="Normal 2 2 2 2 21" xfId="19330"/>
    <cellStyle name="Normal 2 2 2 2 22" xfId="20789"/>
    <cellStyle name="Normal 2 2 2 2 23" xfId="19890"/>
    <cellStyle name="Normal 2 2 2 2 24" xfId="21908"/>
    <cellStyle name="Normal 2 2 2 2 25" xfId="22324"/>
    <cellStyle name="Normal 2 2 2 2 26" xfId="22735"/>
    <cellStyle name="Normal 2 2 2 2 27" xfId="22485"/>
    <cellStyle name="Normal 2 2 2 2 28" xfId="22080"/>
    <cellStyle name="Normal 2 2 2 2 29" xfId="23381"/>
    <cellStyle name="Normal 2 2 2 2 3" xfId="10690"/>
    <cellStyle name="Normal 2 2 2 2 3 2" xfId="38225"/>
    <cellStyle name="Normal 2 2 2 2 30" xfId="23915"/>
    <cellStyle name="Normal 2 2 2 2 31" xfId="25655"/>
    <cellStyle name="Normal 2 2 2 2 32" xfId="25662"/>
    <cellStyle name="Normal 2 2 2 2 33" xfId="25880"/>
    <cellStyle name="Normal 2 2 2 2 34" xfId="27692"/>
    <cellStyle name="Normal 2 2 2 2 35" xfId="26620"/>
    <cellStyle name="Normal 2 2 2 2 36" xfId="24701"/>
    <cellStyle name="Normal 2 2 2 2 37" xfId="28919"/>
    <cellStyle name="Normal 2 2 2 2 38" xfId="29104"/>
    <cellStyle name="Normal 2 2 2 2 39" xfId="31025"/>
    <cellStyle name="Normal 2 2 2 2 4" xfId="9876"/>
    <cellStyle name="Normal 2 2 2 2 40" xfId="31570"/>
    <cellStyle name="Normal 2 2 2 2 41" xfId="32135"/>
    <cellStyle name="Normal 2 2 2 2 5" xfId="10677"/>
    <cellStyle name="Normal 2 2 2 2 6" xfId="11243"/>
    <cellStyle name="Normal 2 2 2 2 7" xfId="12631"/>
    <cellStyle name="Normal 2 2 2 2 8" xfId="11611"/>
    <cellStyle name="Normal 2 2 2 2 9" xfId="13045"/>
    <cellStyle name="Normal 2 2 2 20" xfId="19524"/>
    <cellStyle name="Normal 2 2 2 21" xfId="20058"/>
    <cellStyle name="Normal 2 2 2 22" xfId="20575"/>
    <cellStyle name="Normal 2 2 2 23" xfId="21084"/>
    <cellStyle name="Normal 2 2 2 24" xfId="21466"/>
    <cellStyle name="Normal 2 2 2 25" xfId="21744"/>
    <cellStyle name="Normal 2 2 2 26" xfId="22011"/>
    <cellStyle name="Normal 2 2 2 27" xfId="23321"/>
    <cellStyle name="Normal 2 2 2 28" xfId="23856"/>
    <cellStyle name="Normal 2 2 2 29" xfId="24390"/>
    <cellStyle name="Normal 2 2 2 3" xfId="1325"/>
    <cellStyle name="Normal 2 2 2 3 2" xfId="29715"/>
    <cellStyle name="Normal 2 2 2 3 2 2" xfId="38160"/>
    <cellStyle name="Normal 2 2 2 3 3" xfId="30436"/>
    <cellStyle name="Normal 2 2 2 3 3 2" xfId="38226"/>
    <cellStyle name="Normal 2 2 2 3 4" xfId="31914"/>
    <cellStyle name="Normal 2 2 2 3 5" xfId="32782"/>
    <cellStyle name="Normal 2 2 2 3 6" xfId="33487"/>
    <cellStyle name="Normal 2 2 2 30" xfId="24905"/>
    <cellStyle name="Normal 2 2 2 31" xfId="25381"/>
    <cellStyle name="Normal 2 2 2 32" xfId="24719"/>
    <cellStyle name="Normal 2 2 2 33" xfId="26566"/>
    <cellStyle name="Normal 2 2 2 34" xfId="27099"/>
    <cellStyle name="Normal 2 2 2 35" xfId="27614"/>
    <cellStyle name="Normal 2 2 2 36" xfId="28093"/>
    <cellStyle name="Normal 2 2 2 37" xfId="28493"/>
    <cellStyle name="Normal 2 2 2 38" xfId="28771"/>
    <cellStyle name="Normal 2 2 2 39" xfId="29056"/>
    <cellStyle name="Normal 2 2 2 4" xfId="2121"/>
    <cellStyle name="Normal 2 2 2 4 2" xfId="10678"/>
    <cellStyle name="Normal 2 2 2 4 2 2" xfId="30107"/>
    <cellStyle name="Normal 2 2 2 4 3" xfId="30723"/>
    <cellStyle name="Normal 2 2 2 4 4" xfId="32572"/>
    <cellStyle name="Normal 2 2 2 4 5" xfId="33327"/>
    <cellStyle name="Normal 2 2 2 4 6" xfId="33800"/>
    <cellStyle name="Normal 2 2 2 4 7" xfId="34205"/>
    <cellStyle name="Normal 2 2 2 4 8" xfId="37687"/>
    <cellStyle name="Normal 2 2 2 40" xfId="30868"/>
    <cellStyle name="Normal 2 2 2 41" xfId="31900"/>
    <cellStyle name="Normal 2 2 2 42" xfId="33007"/>
    <cellStyle name="Normal 2 2 2 43" xfId="29924"/>
    <cellStyle name="Normal 2 2 2 44" xfId="34064"/>
    <cellStyle name="Normal 2 2 2 45" xfId="34567"/>
    <cellStyle name="Normal 2 2 2 46" xfId="34794"/>
    <cellStyle name="Normal 2 2 2 47" xfId="35021"/>
    <cellStyle name="Normal 2 2 2 48" xfId="35248"/>
    <cellStyle name="Normal 2 2 2 49" xfId="35475"/>
    <cellStyle name="Normal 2 2 2 5" xfId="2294"/>
    <cellStyle name="Normal 2 2 2 5 2" xfId="11438"/>
    <cellStyle name="Normal 2 2 2 5 2 2" xfId="30183"/>
    <cellStyle name="Normal 2 2 2 5 3" xfId="30779"/>
    <cellStyle name="Normal 2 2 2 5 4" xfId="32719"/>
    <cellStyle name="Normal 2 2 2 5 5" xfId="33440"/>
    <cellStyle name="Normal 2 2 2 5 6" xfId="33857"/>
    <cellStyle name="Normal 2 2 2 5 7" xfId="37858"/>
    <cellStyle name="Normal 2 2 2 50" xfId="35702"/>
    <cellStyle name="Normal 2 2 2 51" xfId="35929"/>
    <cellStyle name="Normal 2 2 2 52" xfId="36156"/>
    <cellStyle name="Normal 2 2 2 53" xfId="36383"/>
    <cellStyle name="Normal 2 2 2 54" xfId="36609"/>
    <cellStyle name="Normal 2 2 2 55" xfId="36833"/>
    <cellStyle name="Normal 2 2 2 56" xfId="37035"/>
    <cellStyle name="Normal 2 2 2 57" xfId="37245"/>
    <cellStyle name="Normal 2 2 2 58" xfId="37592"/>
    <cellStyle name="Normal 2 2 2 6" xfId="11967"/>
    <cellStyle name="Normal 2 2 2 7" xfId="12495"/>
    <cellStyle name="Normal 2 2 2 8" xfId="12991"/>
    <cellStyle name="Normal 2 2 2 9" xfId="13579"/>
    <cellStyle name="Normal 2 2 20" xfId="439"/>
    <cellStyle name="Normal 2 2 20 10" xfId="14386"/>
    <cellStyle name="Normal 2 2 20 11" xfId="14555"/>
    <cellStyle name="Normal 2 2 20 12" xfId="15466"/>
    <cellStyle name="Normal 2 2 20 13" xfId="16007"/>
    <cellStyle name="Normal 2 2 20 14" xfId="16547"/>
    <cellStyle name="Normal 2 2 20 15" xfId="17088"/>
    <cellStyle name="Normal 2 2 20 16" xfId="17629"/>
    <cellStyle name="Normal 2 2 20 17" xfId="18170"/>
    <cellStyle name="Normal 2 2 20 18" xfId="18708"/>
    <cellStyle name="Normal 2 2 20 19" xfId="19248"/>
    <cellStyle name="Normal 2 2 20 2" xfId="10248"/>
    <cellStyle name="Normal 2 2 20 20" xfId="19785"/>
    <cellStyle name="Normal 2 2 20 21" xfId="20314"/>
    <cellStyle name="Normal 2 2 20 22" xfId="20470"/>
    <cellStyle name="Normal 2 2 20 23" xfId="21275"/>
    <cellStyle name="Normal 2 2 20 24" xfId="22092"/>
    <cellStyle name="Normal 2 2 20 25" xfId="22628"/>
    <cellStyle name="Normal 2 2 20 26" xfId="22091"/>
    <cellStyle name="Normal 2 2 20 27" xfId="22687"/>
    <cellStyle name="Normal 2 2 20 28" xfId="22788"/>
    <cellStyle name="Normal 2 2 20 29" xfId="23116"/>
    <cellStyle name="Normal 2 2 20 3" xfId="10701"/>
    <cellStyle name="Normal 2 2 20 30" xfId="23653"/>
    <cellStyle name="Normal 2 2 20 31" xfId="25907"/>
    <cellStyle name="Normal 2 2 20 32" xfId="24265"/>
    <cellStyle name="Normal 2 2 20 33" xfId="25939"/>
    <cellStyle name="Normal 2 2 20 34" xfId="26741"/>
    <cellStyle name="Normal 2 2 20 35" xfId="26461"/>
    <cellStyle name="Normal 2 2 20 36" xfId="27009"/>
    <cellStyle name="Normal 2 2 20 37" xfId="29083"/>
    <cellStyle name="Normal 2 2 20 38" xfId="29975"/>
    <cellStyle name="Normal 2 2 20 39" xfId="31197"/>
    <cellStyle name="Normal 2 2 20 4" xfId="11173"/>
    <cellStyle name="Normal 2 2 20 40" xfId="31121"/>
    <cellStyle name="Normal 2 2 20 41" xfId="32606"/>
    <cellStyle name="Normal 2 2 20 5" xfId="11700"/>
    <cellStyle name="Normal 2 2 20 6" xfId="12229"/>
    <cellStyle name="Normal 2 2 20 7" xfId="12773"/>
    <cellStyle name="Normal 2 2 20 8" xfId="13302"/>
    <cellStyle name="Normal 2 2 20 9" xfId="13843"/>
    <cellStyle name="Normal 2 2 21" xfId="608"/>
    <cellStyle name="Normal 2 2 21 10" xfId="14695"/>
    <cellStyle name="Normal 2 2 21 11" xfId="15238"/>
    <cellStyle name="Normal 2 2 21 12" xfId="15779"/>
    <cellStyle name="Normal 2 2 21 13" xfId="16319"/>
    <cellStyle name="Normal 2 2 21 14" xfId="16860"/>
    <cellStyle name="Normal 2 2 21 15" xfId="17401"/>
    <cellStyle name="Normal 2 2 21 16" xfId="17942"/>
    <cellStyle name="Normal 2 2 21 17" xfId="18482"/>
    <cellStyle name="Normal 2 2 21 18" xfId="19020"/>
    <cellStyle name="Normal 2 2 21 19" xfId="19559"/>
    <cellStyle name="Normal 2 2 21 2" xfId="10412"/>
    <cellStyle name="Normal 2 2 21 20" xfId="20091"/>
    <cellStyle name="Normal 2 2 21 21" xfId="20609"/>
    <cellStyle name="Normal 2 2 21 22" xfId="21091"/>
    <cellStyle name="Normal 2 2 21 23" xfId="21489"/>
    <cellStyle name="Normal 2 2 21 24" xfId="22256"/>
    <cellStyle name="Normal 2 2 21 25" xfId="22821"/>
    <cellStyle name="Normal 2 2 21 26" xfId="22997"/>
    <cellStyle name="Normal 2 2 21 27" xfId="23535"/>
    <cellStyle name="Normal 2 2 21 28" xfId="24069"/>
    <cellStyle name="Normal 2 2 21 29" xfId="24602"/>
    <cellStyle name="Normal 2 2 21 3" xfId="10948"/>
    <cellStyle name="Normal 2 2 21 30" xfId="25105"/>
    <cellStyle name="Normal 2 2 21 31" xfId="26072"/>
    <cellStyle name="Normal 2 2 21 32" xfId="26246"/>
    <cellStyle name="Normal 2 2 21 33" xfId="26781"/>
    <cellStyle name="Normal 2 2 21 34" xfId="27326"/>
    <cellStyle name="Normal 2 2 21 35" xfId="27816"/>
    <cellStyle name="Normal 2 2 21 36" xfId="28272"/>
    <cellStyle name="Normal 2 2 21 37" xfId="29219"/>
    <cellStyle name="Normal 2 2 21 38" xfId="29510"/>
    <cellStyle name="Normal 2 2 21 39" xfId="31336"/>
    <cellStyle name="Normal 2 2 21 4" xfId="11473"/>
    <cellStyle name="Normal 2 2 21 40" xfId="31231"/>
    <cellStyle name="Normal 2 2 21 41" xfId="32764"/>
    <cellStyle name="Normal 2 2 21 5" xfId="12002"/>
    <cellStyle name="Normal 2 2 21 6" xfId="12531"/>
    <cellStyle name="Normal 2 2 21 7" xfId="13074"/>
    <cellStyle name="Normal 2 2 21 8" xfId="13614"/>
    <cellStyle name="Normal 2 2 21 9" xfId="14157"/>
    <cellStyle name="Normal 2 2 22" xfId="830"/>
    <cellStyle name="Normal 2 2 22 10" xfId="14915"/>
    <cellStyle name="Normal 2 2 22 11" xfId="15456"/>
    <cellStyle name="Normal 2 2 22 12" xfId="15997"/>
    <cellStyle name="Normal 2 2 22 13" xfId="16537"/>
    <cellStyle name="Normal 2 2 22 14" xfId="17078"/>
    <cellStyle name="Normal 2 2 22 15" xfId="17619"/>
    <cellStyle name="Normal 2 2 22 16" xfId="18160"/>
    <cellStyle name="Normal 2 2 22 17" xfId="18698"/>
    <cellStyle name="Normal 2 2 22 18" xfId="19238"/>
    <cellStyle name="Normal 2 2 22 19" xfId="19775"/>
    <cellStyle name="Normal 2 2 22 2" xfId="10630"/>
    <cellStyle name="Normal 2 2 22 20" xfId="20304"/>
    <cellStyle name="Normal 2 2 22 21" xfId="20811"/>
    <cellStyle name="Normal 2 2 22 22" xfId="21266"/>
    <cellStyle name="Normal 2 2 22 23" xfId="21596"/>
    <cellStyle name="Normal 2 2 22 24" xfId="22472"/>
    <cellStyle name="Normal 2 2 22 25" xfId="23037"/>
    <cellStyle name="Normal 2 2 22 26" xfId="23574"/>
    <cellStyle name="Normal 2 2 22 27" xfId="24108"/>
    <cellStyle name="Normal 2 2 22 28" xfId="24641"/>
    <cellStyle name="Normal 2 2 22 29" xfId="25141"/>
    <cellStyle name="Normal 2 2 22 3" xfId="11163"/>
    <cellStyle name="Normal 2 2 22 30" xfId="25584"/>
    <cellStyle name="Normal 2 2 22 31" xfId="26285"/>
    <cellStyle name="Normal 2 2 22 32" xfId="26821"/>
    <cellStyle name="Normal 2 2 22 33" xfId="27347"/>
    <cellStyle name="Normal 2 2 22 34" xfId="27850"/>
    <cellStyle name="Normal 2 2 22 35" xfId="28303"/>
    <cellStyle name="Normal 2 2 22 36" xfId="28640"/>
    <cellStyle name="Normal 2 2 22 37" xfId="29398"/>
    <cellStyle name="Normal 2 2 22 38" xfId="30278"/>
    <cellStyle name="Normal 2 2 22 39" xfId="31526"/>
    <cellStyle name="Normal 2 2 22 4" xfId="11690"/>
    <cellStyle name="Normal 2 2 22 40" xfId="32069"/>
    <cellStyle name="Normal 2 2 22 41" xfId="33403"/>
    <cellStyle name="Normal 2 2 22 5" xfId="12219"/>
    <cellStyle name="Normal 2 2 22 6" xfId="12751"/>
    <cellStyle name="Normal 2 2 22 7" xfId="13292"/>
    <cellStyle name="Normal 2 2 22 8" xfId="13833"/>
    <cellStyle name="Normal 2 2 22 9" xfId="14376"/>
    <cellStyle name="Normal 2 2 23" xfId="1042"/>
    <cellStyle name="Normal 2 2 23 10" xfId="15120"/>
    <cellStyle name="Normal 2 2 23 11" xfId="15664"/>
    <cellStyle name="Normal 2 2 23 12" xfId="16205"/>
    <cellStyle name="Normal 2 2 23 13" xfId="16745"/>
    <cellStyle name="Normal 2 2 23 14" xfId="17286"/>
    <cellStyle name="Normal 2 2 23 15" xfId="17827"/>
    <cellStyle name="Normal 2 2 23 16" xfId="18368"/>
    <cellStyle name="Normal 2 2 23 17" xfId="18905"/>
    <cellStyle name="Normal 2 2 23 18" xfId="19445"/>
    <cellStyle name="Normal 2 2 23 19" xfId="19978"/>
    <cellStyle name="Normal 2 2 23 2" xfId="10818"/>
    <cellStyle name="Normal 2 2 23 20" xfId="20496"/>
    <cellStyle name="Normal 2 2 23 21" xfId="20989"/>
    <cellStyle name="Normal 2 2 23 22" xfId="21396"/>
    <cellStyle name="Normal 2 2 23 23" xfId="21625"/>
    <cellStyle name="Normal 2 2 23 24" xfId="22668"/>
    <cellStyle name="Normal 2 2 23 25" xfId="23247"/>
    <cellStyle name="Normal 2 2 23 26" xfId="23782"/>
    <cellStyle name="Normal 2 2 23 27" xfId="24316"/>
    <cellStyle name="Normal 2 2 23 28" xfId="24833"/>
    <cellStyle name="Normal 2 2 23 29" xfId="25315"/>
    <cellStyle name="Normal 2 2 23 3" xfId="11358"/>
    <cellStyle name="Normal 2 2 23 30" xfId="25725"/>
    <cellStyle name="Normal 2 2 23 31" xfId="26492"/>
    <cellStyle name="Normal 2 2 23 32" xfId="27027"/>
    <cellStyle name="Normal 2 2 23 33" xfId="27547"/>
    <cellStyle name="Normal 2 2 23 34" xfId="28024"/>
    <cellStyle name="Normal 2 2 23 35" xfId="28432"/>
    <cellStyle name="Normal 2 2 23 36" xfId="28669"/>
    <cellStyle name="Normal 2 2 23 37" xfId="29516"/>
    <cellStyle name="Normal 2 2 23 38" xfId="30307"/>
    <cellStyle name="Normal 2 2 23 39" xfId="31679"/>
    <cellStyle name="Normal 2 2 23 4" xfId="11887"/>
    <cellStyle name="Normal 2 2 23 40" xfId="31361"/>
    <cellStyle name="Normal 2 2 23 41" xfId="32685"/>
    <cellStyle name="Normal 2 2 23 5" xfId="12415"/>
    <cellStyle name="Normal 2 2 23 6" xfId="12957"/>
    <cellStyle name="Normal 2 2 23 7" xfId="13500"/>
    <cellStyle name="Normal 2 2 23 8" xfId="14041"/>
    <cellStyle name="Normal 2 2 23 9" xfId="14581"/>
    <cellStyle name="Normal 2 2 24" xfId="1067"/>
    <cellStyle name="Normal 2 2 24 10" xfId="15145"/>
    <cellStyle name="Normal 2 2 24 11" xfId="15689"/>
    <cellStyle name="Normal 2 2 24 12" xfId="16230"/>
    <cellStyle name="Normal 2 2 24 13" xfId="16770"/>
    <cellStyle name="Normal 2 2 24 14" xfId="17311"/>
    <cellStyle name="Normal 2 2 24 15" xfId="17852"/>
    <cellStyle name="Normal 2 2 24 16" xfId="18393"/>
    <cellStyle name="Normal 2 2 24 17" xfId="18930"/>
    <cellStyle name="Normal 2 2 24 18" xfId="19469"/>
    <cellStyle name="Normal 2 2 24 19" xfId="20003"/>
    <cellStyle name="Normal 2 2 24 2" xfId="10843"/>
    <cellStyle name="Normal 2 2 24 20" xfId="20521"/>
    <cellStyle name="Normal 2 2 24 21" xfId="21011"/>
    <cellStyle name="Normal 2 2 24 22" xfId="21414"/>
    <cellStyle name="Normal 2 2 24 23" xfId="21627"/>
    <cellStyle name="Normal 2 2 24 24" xfId="22693"/>
    <cellStyle name="Normal 2 2 24 25" xfId="23272"/>
    <cellStyle name="Normal 2 2 24 26" xfId="23807"/>
    <cellStyle name="Normal 2 2 24 27" xfId="24341"/>
    <cellStyle name="Normal 2 2 24 28" xfId="24857"/>
    <cellStyle name="Normal 2 2 24 29" xfId="25332"/>
    <cellStyle name="Normal 2 2 24 3" xfId="11383"/>
    <cellStyle name="Normal 2 2 24 30" xfId="25745"/>
    <cellStyle name="Normal 2 2 24 31" xfId="26517"/>
    <cellStyle name="Normal 2 2 24 32" xfId="27050"/>
    <cellStyle name="Normal 2 2 24 33" xfId="27571"/>
    <cellStyle name="Normal 2 2 24 34" xfId="28045"/>
    <cellStyle name="Normal 2 2 24 35" xfId="28445"/>
    <cellStyle name="Normal 2 2 24 36" xfId="28671"/>
    <cellStyle name="Normal 2 2 24 37" xfId="29531"/>
    <cellStyle name="Normal 2 2 24 38" xfId="30309"/>
    <cellStyle name="Normal 2 2 24 39" xfId="31693"/>
    <cellStyle name="Normal 2 2 24 4" xfId="11912"/>
    <cellStyle name="Normal 2 2 24 40" xfId="32670"/>
    <cellStyle name="Normal 2 2 24 41" xfId="32770"/>
    <cellStyle name="Normal 2 2 24 5" xfId="12440"/>
    <cellStyle name="Normal 2 2 24 6" xfId="12982"/>
    <cellStyle name="Normal 2 2 24 7" xfId="13524"/>
    <cellStyle name="Normal 2 2 24 8" xfId="14066"/>
    <cellStyle name="Normal 2 2 24 9" xfId="14606"/>
    <cellStyle name="Normal 2 2 25" xfId="1085"/>
    <cellStyle name="Normal 2 2 25 10" xfId="15163"/>
    <cellStyle name="Normal 2 2 25 11" xfId="15707"/>
    <cellStyle name="Normal 2 2 25 12" xfId="16248"/>
    <cellStyle name="Normal 2 2 25 13" xfId="16788"/>
    <cellStyle name="Normal 2 2 25 14" xfId="17329"/>
    <cellStyle name="Normal 2 2 25 15" xfId="17870"/>
    <cellStyle name="Normal 2 2 25 16" xfId="18411"/>
    <cellStyle name="Normal 2 2 25 17" xfId="18948"/>
    <cellStyle name="Normal 2 2 25 18" xfId="19487"/>
    <cellStyle name="Normal 2 2 25 19" xfId="20021"/>
    <cellStyle name="Normal 2 2 25 2" xfId="10861"/>
    <cellStyle name="Normal 2 2 25 20" xfId="20538"/>
    <cellStyle name="Normal 2 2 25 21" xfId="21028"/>
    <cellStyle name="Normal 2 2 25 22" xfId="21431"/>
    <cellStyle name="Normal 2 2 25 23" xfId="21642"/>
    <cellStyle name="Normal 2 2 25 24" xfId="22710"/>
    <cellStyle name="Normal 2 2 25 25" xfId="23290"/>
    <cellStyle name="Normal 2 2 25 26" xfId="23825"/>
    <cellStyle name="Normal 2 2 25 27" xfId="24359"/>
    <cellStyle name="Normal 2 2 25 28" xfId="24874"/>
    <cellStyle name="Normal 2 2 25 29" xfId="25350"/>
    <cellStyle name="Normal 2 2 25 3" xfId="11401"/>
    <cellStyle name="Normal 2 2 25 30" xfId="25761"/>
    <cellStyle name="Normal 2 2 25 31" xfId="26535"/>
    <cellStyle name="Normal 2 2 25 32" xfId="27068"/>
    <cellStyle name="Normal 2 2 25 33" xfId="27589"/>
    <cellStyle name="Normal 2 2 25 34" xfId="28062"/>
    <cellStyle name="Normal 2 2 25 35" xfId="28462"/>
    <cellStyle name="Normal 2 2 25 36" xfId="28686"/>
    <cellStyle name="Normal 2 2 25 37" xfId="29547"/>
    <cellStyle name="Normal 2 2 25 38" xfId="30324"/>
    <cellStyle name="Normal 2 2 25 39" xfId="31711"/>
    <cellStyle name="Normal 2 2 25 4" xfId="11930"/>
    <cellStyle name="Normal 2 2 25 40" xfId="32050"/>
    <cellStyle name="Normal 2 2 25 41" xfId="30822"/>
    <cellStyle name="Normal 2 2 25 5" xfId="12458"/>
    <cellStyle name="Normal 2 2 25 6" xfId="13000"/>
    <cellStyle name="Normal 2 2 25 7" xfId="13542"/>
    <cellStyle name="Normal 2 2 25 8" xfId="14084"/>
    <cellStyle name="Normal 2 2 25 9" xfId="14624"/>
    <cellStyle name="Normal 2 2 26" xfId="1101"/>
    <cellStyle name="Normal 2 2 26 10" xfId="15179"/>
    <cellStyle name="Normal 2 2 26 11" xfId="15723"/>
    <cellStyle name="Normal 2 2 26 12" xfId="16264"/>
    <cellStyle name="Normal 2 2 26 13" xfId="16804"/>
    <cellStyle name="Normal 2 2 26 14" xfId="17345"/>
    <cellStyle name="Normal 2 2 26 15" xfId="17886"/>
    <cellStyle name="Normal 2 2 26 16" xfId="18427"/>
    <cellStyle name="Normal 2 2 26 17" xfId="18964"/>
    <cellStyle name="Normal 2 2 26 18" xfId="19503"/>
    <cellStyle name="Normal 2 2 26 19" xfId="20037"/>
    <cellStyle name="Normal 2 2 26 2" xfId="10877"/>
    <cellStyle name="Normal 2 2 26 20" xfId="20554"/>
    <cellStyle name="Normal 2 2 26 21" xfId="21043"/>
    <cellStyle name="Normal 2 2 26 22" xfId="21446"/>
    <cellStyle name="Normal 2 2 26 23" xfId="21654"/>
    <cellStyle name="Normal 2 2 26 24" xfId="22726"/>
    <cellStyle name="Normal 2 2 26 25" xfId="23306"/>
    <cellStyle name="Normal 2 2 26 26" xfId="23841"/>
    <cellStyle name="Normal 2 2 26 27" xfId="24375"/>
    <cellStyle name="Normal 2 2 26 28" xfId="24890"/>
    <cellStyle name="Normal 2 2 26 29" xfId="25366"/>
    <cellStyle name="Normal 2 2 26 3" xfId="11417"/>
    <cellStyle name="Normal 2 2 26 30" xfId="25774"/>
    <cellStyle name="Normal 2 2 26 31" xfId="26551"/>
    <cellStyle name="Normal 2 2 26 32" xfId="27084"/>
    <cellStyle name="Normal 2 2 26 33" xfId="27605"/>
    <cellStyle name="Normal 2 2 26 34" xfId="28078"/>
    <cellStyle name="Normal 2 2 26 35" xfId="28478"/>
    <cellStyle name="Normal 2 2 26 36" xfId="28698"/>
    <cellStyle name="Normal 2 2 26 37" xfId="29562"/>
    <cellStyle name="Normal 2 2 26 38" xfId="30336"/>
    <cellStyle name="Normal 2 2 26 39" xfId="31727"/>
    <cellStyle name="Normal 2 2 26 4" xfId="11946"/>
    <cellStyle name="Normal 2 2 26 40" xfId="32045"/>
    <cellStyle name="Normal 2 2 26 41" xfId="32903"/>
    <cellStyle name="Normal 2 2 26 5" xfId="12474"/>
    <cellStyle name="Normal 2 2 26 6" xfId="13016"/>
    <cellStyle name="Normal 2 2 26 7" xfId="13558"/>
    <cellStyle name="Normal 2 2 26 8" xfId="14100"/>
    <cellStyle name="Normal 2 2 26 9" xfId="14640"/>
    <cellStyle name="Normal 2 2 27" xfId="1236"/>
    <cellStyle name="Normal 2 2 27 2" xfId="31834"/>
    <cellStyle name="Normal 2 2 27 3" xfId="32486"/>
    <cellStyle name="Normal 2 2 27 4" xfId="33231"/>
    <cellStyle name="Normal 2 2 28" xfId="1291"/>
    <cellStyle name="Normal 2 2 28 2" xfId="31886"/>
    <cellStyle name="Normal 2 2 28 3" xfId="32607"/>
    <cellStyle name="Normal 2 2 28 4" xfId="33306"/>
    <cellStyle name="Normal 2 2 29" xfId="1368"/>
    <cellStyle name="Normal 2 2 29 2" xfId="31957"/>
    <cellStyle name="Normal 2 2 29 3" xfId="32825"/>
    <cellStyle name="Normal 2 2 29 4" xfId="33529"/>
    <cellStyle name="Normal 2 2 3" xfId="186"/>
    <cellStyle name="Normal 2 2 3 10" xfId="14104"/>
    <cellStyle name="Normal 2 2 3 11" xfId="14644"/>
    <cellStyle name="Normal 2 2 3 12" xfId="15064"/>
    <cellStyle name="Normal 2 2 3 13" xfId="15727"/>
    <cellStyle name="Normal 2 2 3 14" xfId="16268"/>
    <cellStyle name="Normal 2 2 3 15" xfId="16808"/>
    <cellStyle name="Normal 2 2 3 16" xfId="17349"/>
    <cellStyle name="Normal 2 2 3 17" xfId="17890"/>
    <cellStyle name="Normal 2 2 3 18" xfId="18431"/>
    <cellStyle name="Normal 2 2 3 19" xfId="18968"/>
    <cellStyle name="Normal 2 2 3 2" xfId="270"/>
    <cellStyle name="Normal 2 2 3 2 10" xfId="14550"/>
    <cellStyle name="Normal 2 2 3 2 11" xfId="14142"/>
    <cellStyle name="Normal 2 2 3 2 12" xfId="15633"/>
    <cellStyle name="Normal 2 2 3 2 13" xfId="16174"/>
    <cellStyle name="Normal 2 2 3 2 14" xfId="16714"/>
    <cellStyle name="Normal 2 2 3 2 15" xfId="17255"/>
    <cellStyle name="Normal 2 2 3 2 16" xfId="17796"/>
    <cellStyle name="Normal 2 2 3 2 17" xfId="18337"/>
    <cellStyle name="Normal 2 2 3 2 18" xfId="18874"/>
    <cellStyle name="Normal 2 2 3 2 19" xfId="19414"/>
    <cellStyle name="Normal 2 2 3 2 2" xfId="10082"/>
    <cellStyle name="Normal 2 2 3 2 2 2" xfId="38104"/>
    <cellStyle name="Normal 2 2 3 2 20" xfId="19947"/>
    <cellStyle name="Normal 2 2 3 2 21" xfId="20465"/>
    <cellStyle name="Normal 2 2 3 2 22" xfId="20077"/>
    <cellStyle name="Normal 2 2 3 2 23" xfId="21372"/>
    <cellStyle name="Normal 2 2 3 2 24" xfId="21929"/>
    <cellStyle name="Normal 2 2 3 2 25" xfId="22651"/>
    <cellStyle name="Normal 2 2 3 2 26" xfId="22603"/>
    <cellStyle name="Normal 2 2 3 2 27" xfId="22659"/>
    <cellStyle name="Normal 2 2 3 2 28" xfId="23273"/>
    <cellStyle name="Normal 2 2 3 2 29" xfId="23808"/>
    <cellStyle name="Normal 2 2 3 2 3" xfId="10461"/>
    <cellStyle name="Normal 2 2 3 2 3 2" xfId="38227"/>
    <cellStyle name="Normal 2 2 3 2 30" xfId="24342"/>
    <cellStyle name="Normal 2 2 3 2 31" xfId="25459"/>
    <cellStyle name="Normal 2 2 3 2 32" xfId="24568"/>
    <cellStyle name="Normal 2 2 3 2 33" xfId="25928"/>
    <cellStyle name="Normal 2 2 3 2 34" xfId="27236"/>
    <cellStyle name="Normal 2 2 3 2 35" xfId="25879"/>
    <cellStyle name="Normal 2 2 3 2 36" xfId="27551"/>
    <cellStyle name="Normal 2 2 3 2 37" xfId="28940"/>
    <cellStyle name="Normal 2 2 3 2 38" xfId="29210"/>
    <cellStyle name="Normal 2 2 3 2 39" xfId="31046"/>
    <cellStyle name="Normal 2 2 3 2 4" xfId="11327"/>
    <cellStyle name="Normal 2 2 3 2 40" xfId="31470"/>
    <cellStyle name="Normal 2 2 3 2 41" xfId="32680"/>
    <cellStyle name="Normal 2 2 3 2 5" xfId="11856"/>
    <cellStyle name="Normal 2 2 3 2 6" xfId="12384"/>
    <cellStyle name="Normal 2 2 3 2 7" xfId="12809"/>
    <cellStyle name="Normal 2 2 3 2 8" xfId="13469"/>
    <cellStyle name="Normal 2 2 3 2 9" xfId="14010"/>
    <cellStyle name="Normal 2 2 3 20" xfId="19507"/>
    <cellStyle name="Normal 2 2 3 21" xfId="20041"/>
    <cellStyle name="Normal 2 2 3 22" xfId="20558"/>
    <cellStyle name="Normal 2 2 3 23" xfId="20941"/>
    <cellStyle name="Normal 2 2 3 24" xfId="21450"/>
    <cellStyle name="Normal 2 2 3 25" xfId="21845"/>
    <cellStyle name="Normal 2 2 3 26" xfId="21758"/>
    <cellStyle name="Normal 2 2 3 27" xfId="23401"/>
    <cellStyle name="Normal 2 2 3 28" xfId="23934"/>
    <cellStyle name="Normal 2 2 3 29" xfId="24468"/>
    <cellStyle name="Normal 2 2 3 3" xfId="1346"/>
    <cellStyle name="Normal 2 2 3 3 2" xfId="29736"/>
    <cellStyle name="Normal 2 2 3 3 2 2" xfId="38181"/>
    <cellStyle name="Normal 2 2 3 3 3" xfId="30457"/>
    <cellStyle name="Normal 2 2 3 3 3 2" xfId="38228"/>
    <cellStyle name="Normal 2 2 3 3 4" xfId="31935"/>
    <cellStyle name="Normal 2 2 3 3 5" xfId="32803"/>
    <cellStyle name="Normal 2 2 3 3 6" xfId="33508"/>
    <cellStyle name="Normal 2 2 3 30" xfId="24977"/>
    <cellStyle name="Normal 2 2 3 31" xfId="25454"/>
    <cellStyle name="Normal 2 2 3 32" xfId="25442"/>
    <cellStyle name="Normal 2 2 3 33" xfId="26647"/>
    <cellStyle name="Normal 2 2 3 34" xfId="27178"/>
    <cellStyle name="Normal 2 2 3 35" xfId="26756"/>
    <cellStyle name="Normal 2 2 3 36" xfId="28161"/>
    <cellStyle name="Normal 2 2 3 37" xfId="28548"/>
    <cellStyle name="Normal 2 2 3 38" xfId="28856"/>
    <cellStyle name="Normal 2 2 3 39" xfId="29342"/>
    <cellStyle name="Normal 2 2 3 4" xfId="2122"/>
    <cellStyle name="Normal 2 2 3 4 2" xfId="10915"/>
    <cellStyle name="Normal 2 2 3 4 2 2" xfId="30108"/>
    <cellStyle name="Normal 2 2 3 4 3" xfId="30724"/>
    <cellStyle name="Normal 2 2 3 4 4" xfId="32573"/>
    <cellStyle name="Normal 2 2 3 4 5" xfId="33328"/>
    <cellStyle name="Normal 2 2 3 4 6" xfId="33801"/>
    <cellStyle name="Normal 2 2 3 4 7" xfId="34221"/>
    <cellStyle name="Normal 2 2 3 4 8" xfId="37703"/>
    <cellStyle name="Normal 2 2 3 40" xfId="30962"/>
    <cellStyle name="Normal 2 2 3 41" xfId="31265"/>
    <cellStyle name="Normal 2 2 3 42" xfId="31487"/>
    <cellStyle name="Normal 2 2 3 43" xfId="29916"/>
    <cellStyle name="Normal 2 2 3 44" xfId="34065"/>
    <cellStyle name="Normal 2 2 3 45" xfId="34568"/>
    <cellStyle name="Normal 2 2 3 46" xfId="34795"/>
    <cellStyle name="Normal 2 2 3 47" xfId="35022"/>
    <cellStyle name="Normal 2 2 3 48" xfId="35249"/>
    <cellStyle name="Normal 2 2 3 49" xfId="35476"/>
    <cellStyle name="Normal 2 2 3 5" xfId="2295"/>
    <cellStyle name="Normal 2 2 3 5 2" xfId="11421"/>
    <cellStyle name="Normal 2 2 3 5 2 2" xfId="30184"/>
    <cellStyle name="Normal 2 2 3 5 3" xfId="30780"/>
    <cellStyle name="Normal 2 2 3 5 4" xfId="32720"/>
    <cellStyle name="Normal 2 2 3 5 5" xfId="33441"/>
    <cellStyle name="Normal 2 2 3 5 6" xfId="33858"/>
    <cellStyle name="Normal 2 2 3 5 7" xfId="37859"/>
    <cellStyle name="Normal 2 2 3 50" xfId="35703"/>
    <cellStyle name="Normal 2 2 3 51" xfId="35930"/>
    <cellStyle name="Normal 2 2 3 52" xfId="36157"/>
    <cellStyle name="Normal 2 2 3 53" xfId="36384"/>
    <cellStyle name="Normal 2 2 3 54" xfId="36610"/>
    <cellStyle name="Normal 2 2 3 55" xfId="36834"/>
    <cellStyle name="Normal 2 2 3 56" xfId="37036"/>
    <cellStyle name="Normal 2 2 3 57" xfId="37246"/>
    <cellStyle name="Normal 2 2 3 58" xfId="37593"/>
    <cellStyle name="Normal 2 2 3 6" xfId="11950"/>
    <cellStyle name="Normal 2 2 3 7" xfId="12478"/>
    <cellStyle name="Normal 2 2 3 8" xfId="12986"/>
    <cellStyle name="Normal 2 2 3 9" xfId="13562"/>
    <cellStyle name="Normal 2 2 30" xfId="1542"/>
    <cellStyle name="Normal 2 2 30 2" xfId="32097"/>
    <cellStyle name="Normal 2 2 30 3" xfId="32934"/>
    <cellStyle name="Normal 2 2 30 4" xfId="33589"/>
    <cellStyle name="Normal 2 2 31" xfId="1638"/>
    <cellStyle name="Normal 2 2 31 2" xfId="32171"/>
    <cellStyle name="Normal 2 2 31 3" xfId="32992"/>
    <cellStyle name="Normal 2 2 31 4" xfId="33640"/>
    <cellStyle name="Normal 2 2 32" xfId="1494"/>
    <cellStyle name="Normal 2 2 32 2" xfId="32062"/>
    <cellStyle name="Normal 2 2 32 3" xfId="32913"/>
    <cellStyle name="Normal 2 2 32 4" xfId="33586"/>
    <cellStyle name="Normal 2 2 33" xfId="1648"/>
    <cellStyle name="Normal 2 2 33 2" xfId="32180"/>
    <cellStyle name="Normal 2 2 33 3" xfId="33002"/>
    <cellStyle name="Normal 2 2 33 4" xfId="33643"/>
    <cellStyle name="Normal 2 2 34" xfId="1552"/>
    <cellStyle name="Normal 2 2 34 2" xfId="32106"/>
    <cellStyle name="Normal 2 2 34 3" xfId="32941"/>
    <cellStyle name="Normal 2 2 34 4" xfId="33592"/>
    <cellStyle name="Normal 2 2 35" xfId="1660"/>
    <cellStyle name="Normal 2 2 35 2" xfId="32191"/>
    <cellStyle name="Normal 2 2 35 3" xfId="33009"/>
    <cellStyle name="Normal 2 2 35 4" xfId="33647"/>
    <cellStyle name="Normal 2 2 36" xfId="1672"/>
    <cellStyle name="Normal 2 2 36 2" xfId="32202"/>
    <cellStyle name="Normal 2 2 36 3" xfId="33017"/>
    <cellStyle name="Normal 2 2 36 4" xfId="33652"/>
    <cellStyle name="Normal 2 2 37" xfId="1685"/>
    <cellStyle name="Normal 2 2 37 2" xfId="32214"/>
    <cellStyle name="Normal 2 2 37 3" xfId="33026"/>
    <cellStyle name="Normal 2 2 37 4" xfId="33656"/>
    <cellStyle name="Normal 2 2 38" xfId="1699"/>
    <cellStyle name="Normal 2 2 38 2" xfId="32225"/>
    <cellStyle name="Normal 2 2 38 3" xfId="33036"/>
    <cellStyle name="Normal 2 2 38 4" xfId="33662"/>
    <cellStyle name="Normal 2 2 39" xfId="1714"/>
    <cellStyle name="Normal 2 2 39 2" xfId="32238"/>
    <cellStyle name="Normal 2 2 39 3" xfId="33048"/>
    <cellStyle name="Normal 2 2 39 4" xfId="33667"/>
    <cellStyle name="Normal 2 2 4" xfId="207"/>
    <cellStyle name="Normal 2 2 4 10" xfId="12719"/>
    <cellStyle name="Normal 2 2 4 11" xfId="13393"/>
    <cellStyle name="Normal 2 2 4 12" xfId="13436"/>
    <cellStyle name="Normal 2 2 4 13" xfId="14925"/>
    <cellStyle name="Normal 2 2 4 14" xfId="14526"/>
    <cellStyle name="Normal 2 2 4 15" xfId="15557"/>
    <cellStyle name="Normal 2 2 4 16" xfId="16098"/>
    <cellStyle name="Normal 2 2 4 17" xfId="16638"/>
    <cellStyle name="Normal 2 2 4 18" xfId="17179"/>
    <cellStyle name="Normal 2 2 4 19" xfId="17720"/>
    <cellStyle name="Normal 2 2 4 2" xfId="291"/>
    <cellStyle name="Normal 2 2 4 2 10" xfId="13983"/>
    <cellStyle name="Normal 2 2 4 2 11" xfId="14507"/>
    <cellStyle name="Normal 2 2 4 2 12" xfId="15228"/>
    <cellStyle name="Normal 2 2 4 2 13" xfId="15606"/>
    <cellStyle name="Normal 2 2 4 2 14" xfId="16147"/>
    <cellStyle name="Normal 2 2 4 2 15" xfId="16687"/>
    <cellStyle name="Normal 2 2 4 2 16" xfId="17228"/>
    <cellStyle name="Normal 2 2 4 2 17" xfId="17769"/>
    <cellStyle name="Normal 2 2 4 2 18" xfId="18310"/>
    <cellStyle name="Normal 2 2 4 2 19" xfId="18848"/>
    <cellStyle name="Normal 2 2 4 2 2" xfId="10103"/>
    <cellStyle name="Normal 2 2 4 2 2 2" xfId="38125"/>
    <cellStyle name="Normal 2 2 4 2 20" xfId="19387"/>
    <cellStyle name="Normal 2 2 4 2 21" xfId="19922"/>
    <cellStyle name="Normal 2 2 4 2 22" xfId="20428"/>
    <cellStyle name="Normal 2 2 4 2 23" xfId="21083"/>
    <cellStyle name="Normal 2 2 4 2 24" xfId="21950"/>
    <cellStyle name="Normal 2 2 4 2 25" xfId="22032"/>
    <cellStyle name="Normal 2 2 4 2 26" xfId="23205"/>
    <cellStyle name="Normal 2 2 4 2 27" xfId="23741"/>
    <cellStyle name="Normal 2 2 4 2 28" xfId="24274"/>
    <cellStyle name="Normal 2 2 4 2 29" xfId="24793"/>
    <cellStyle name="Normal 2 2 4 2 3" xfId="10918"/>
    <cellStyle name="Normal 2 2 4 2 3 2" xfId="38229"/>
    <cellStyle name="Normal 2 2 4 2 30" xfId="25279"/>
    <cellStyle name="Normal 2 2 4 2 31" xfId="25318"/>
    <cellStyle name="Normal 2 2 4 2 32" xfId="26451"/>
    <cellStyle name="Normal 2 2 4 2 33" xfId="26987"/>
    <cellStyle name="Normal 2 2 4 2 34" xfId="27405"/>
    <cellStyle name="Normal 2 2 4 2 35" xfId="27986"/>
    <cellStyle name="Normal 2 2 4 2 36" xfId="28403"/>
    <cellStyle name="Normal 2 2 4 2 37" xfId="28961"/>
    <cellStyle name="Normal 2 2 4 2 38" xfId="29931"/>
    <cellStyle name="Normal 2 2 4 2 39" xfId="31067"/>
    <cellStyle name="Normal 2 2 4 2 4" xfId="10902"/>
    <cellStyle name="Normal 2 2 4 2 40" xfId="31162"/>
    <cellStyle name="Normal 2 2 4 2 41" xfId="31540"/>
    <cellStyle name="Normal 2 2 4 2 5" xfId="11300"/>
    <cellStyle name="Normal 2 2 4 2 6" xfId="11829"/>
    <cellStyle name="Normal 2 2 4 2 7" xfId="11683"/>
    <cellStyle name="Normal 2 2 4 2 8" xfId="12821"/>
    <cellStyle name="Normal 2 2 4 2 9" xfId="13442"/>
    <cellStyle name="Normal 2 2 4 20" xfId="18261"/>
    <cellStyle name="Normal 2 2 4 21" xfId="18799"/>
    <cellStyle name="Normal 2 2 4 22" xfId="19338"/>
    <cellStyle name="Normal 2 2 4 23" xfId="19381"/>
    <cellStyle name="Normal 2 2 4 24" xfId="20820"/>
    <cellStyle name="Normal 2 2 4 25" xfId="21866"/>
    <cellStyle name="Normal 2 2 4 26" xfId="22633"/>
    <cellStyle name="Normal 2 2 4 27" xfId="23209"/>
    <cellStyle name="Normal 2 2 4 28" xfId="23745"/>
    <cellStyle name="Normal 2 2 4 29" xfId="24278"/>
    <cellStyle name="Normal 2 2 4 3" xfId="2123"/>
    <cellStyle name="Normal 2 2 4 3 2" xfId="10019"/>
    <cellStyle name="Normal 2 2 4 3 2 2" xfId="30109"/>
    <cellStyle name="Normal 2 2 4 3 3" xfId="30725"/>
    <cellStyle name="Normal 2 2 4 3 4" xfId="32574"/>
    <cellStyle name="Normal 2 2 4 3 5" xfId="33329"/>
    <cellStyle name="Normal 2 2 4 3 6" xfId="33802"/>
    <cellStyle name="Normal 2 2 4 3 7" xfId="34238"/>
    <cellStyle name="Normal 2 2 4 3 8" xfId="37719"/>
    <cellStyle name="Normal 2 2 4 30" xfId="24797"/>
    <cellStyle name="Normal 2 2 4 31" xfId="25282"/>
    <cellStyle name="Normal 2 2 4 32" xfId="25702"/>
    <cellStyle name="Normal 2 2 4 33" xfId="26455"/>
    <cellStyle name="Normal 2 2 4 34" xfId="26991"/>
    <cellStyle name="Normal 2 2 4 35" xfId="27472"/>
    <cellStyle name="Normal 2 2 4 36" xfId="27990"/>
    <cellStyle name="Normal 2 2 4 37" xfId="28406"/>
    <cellStyle name="Normal 2 2 4 38" xfId="28877"/>
    <cellStyle name="Normal 2 2 4 39" xfId="29046"/>
    <cellStyle name="Normal 2 2 4 4" xfId="2296"/>
    <cellStyle name="Normal 2 2 4 4 2" xfId="10369"/>
    <cellStyle name="Normal 2 2 4 4 2 2" xfId="30185"/>
    <cellStyle name="Normal 2 2 4 4 3" xfId="30781"/>
    <cellStyle name="Normal 2 2 4 4 4" xfId="32721"/>
    <cellStyle name="Normal 2 2 4 4 5" xfId="33442"/>
    <cellStyle name="Normal 2 2 4 4 6" xfId="33859"/>
    <cellStyle name="Normal 2 2 4 4 7" xfId="37860"/>
    <cellStyle name="Normal 2 2 4 40" xfId="30983"/>
    <cellStyle name="Normal 2 2 4 41" xfId="32339"/>
    <cellStyle name="Normal 2 2 4 42" xfId="33047"/>
    <cellStyle name="Normal 2 2 4 43" xfId="2896"/>
    <cellStyle name="Normal 2 2 4 44" xfId="34066"/>
    <cellStyle name="Normal 2 2 4 45" xfId="34569"/>
    <cellStyle name="Normal 2 2 4 46" xfId="34796"/>
    <cellStyle name="Normal 2 2 4 47" xfId="35023"/>
    <cellStyle name="Normal 2 2 4 48" xfId="35250"/>
    <cellStyle name="Normal 2 2 4 49" xfId="35477"/>
    <cellStyle name="Normal 2 2 4 5" xfId="10498"/>
    <cellStyle name="Normal 2 2 4 50" xfId="35704"/>
    <cellStyle name="Normal 2 2 4 51" xfId="35931"/>
    <cellStyle name="Normal 2 2 4 52" xfId="36158"/>
    <cellStyle name="Normal 2 2 4 53" xfId="36385"/>
    <cellStyle name="Normal 2 2 4 54" xfId="36611"/>
    <cellStyle name="Normal 2 2 4 55" xfId="36835"/>
    <cellStyle name="Normal 2 2 4 56" xfId="37037"/>
    <cellStyle name="Normal 2 2 4 57" xfId="37247"/>
    <cellStyle name="Normal 2 2 4 58" xfId="37594"/>
    <cellStyle name="Normal 2 2 4 6" xfId="10379"/>
    <cellStyle name="Normal 2 2 4 7" xfId="11251"/>
    <cellStyle name="Normal 2 2 4 8" xfId="12429"/>
    <cellStyle name="Normal 2 2 4 9" xfId="12762"/>
    <cellStyle name="Normal 2 2 40" xfId="1728"/>
    <cellStyle name="Normal 2 2 40 2" xfId="32250"/>
    <cellStyle name="Normal 2 2 40 3" xfId="33058"/>
    <cellStyle name="Normal 2 2 40 4" xfId="33674"/>
    <cellStyle name="Normal 2 2 41" xfId="1741"/>
    <cellStyle name="Normal 2 2 41 2" xfId="32262"/>
    <cellStyle name="Normal 2 2 41 3" xfId="33067"/>
    <cellStyle name="Normal 2 2 41 4" xfId="33678"/>
    <cellStyle name="Normal 2 2 42" xfId="1752"/>
    <cellStyle name="Normal 2 2 42 2" xfId="32272"/>
    <cellStyle name="Normal 2 2 42 3" xfId="33073"/>
    <cellStyle name="Normal 2 2 42 4" xfId="33682"/>
    <cellStyle name="Normal 2 2 43" xfId="1764"/>
    <cellStyle name="Normal 2 2 43 2" xfId="32282"/>
    <cellStyle name="Normal 2 2 43 3" xfId="33081"/>
    <cellStyle name="Normal 2 2 43 4" xfId="33686"/>
    <cellStyle name="Normal 2 2 44" xfId="1774"/>
    <cellStyle name="Normal 2 2 44 2" xfId="32292"/>
    <cellStyle name="Normal 2 2 44 3" xfId="33090"/>
    <cellStyle name="Normal 2 2 44 4" xfId="33691"/>
    <cellStyle name="Normal 2 2 45" xfId="1789"/>
    <cellStyle name="Normal 2 2 45 2" xfId="32305"/>
    <cellStyle name="Normal 2 2 45 3" xfId="33100"/>
    <cellStyle name="Normal 2 2 45 4" xfId="33696"/>
    <cellStyle name="Normal 2 2 46" xfId="1798"/>
    <cellStyle name="Normal 2 2 46 2" xfId="32313"/>
    <cellStyle name="Normal 2 2 46 3" xfId="33109"/>
    <cellStyle name="Normal 2 2 46 4" xfId="33699"/>
    <cellStyle name="Normal 2 2 47" xfId="1809"/>
    <cellStyle name="Normal 2 2 47 2" xfId="32321"/>
    <cellStyle name="Normal 2 2 47 3" xfId="33117"/>
    <cellStyle name="Normal 2 2 47 4" xfId="33703"/>
    <cellStyle name="Normal 2 2 48" xfId="1819"/>
    <cellStyle name="Normal 2 2 48 2" xfId="32330"/>
    <cellStyle name="Normal 2 2 48 3" xfId="33125"/>
    <cellStyle name="Normal 2 2 48 4" xfId="33707"/>
    <cellStyle name="Normal 2 2 49" xfId="1834"/>
    <cellStyle name="Normal 2 2 49 2" xfId="32344"/>
    <cellStyle name="Normal 2 2 49 3" xfId="33137"/>
    <cellStyle name="Normal 2 2 49 4" xfId="33712"/>
    <cellStyle name="Normal 2 2 5" xfId="228"/>
    <cellStyle name="Normal 2 2 5 10" xfId="14169"/>
    <cellStyle name="Normal 2 2 5 11" xfId="13399"/>
    <cellStyle name="Normal 2 2 5 12" xfId="15250"/>
    <cellStyle name="Normal 2 2 5 13" xfId="15791"/>
    <cellStyle name="Normal 2 2 5 14" xfId="16331"/>
    <cellStyle name="Normal 2 2 5 15" xfId="16872"/>
    <cellStyle name="Normal 2 2 5 16" xfId="17413"/>
    <cellStyle name="Normal 2 2 5 17" xfId="17954"/>
    <cellStyle name="Normal 2 2 5 18" xfId="18494"/>
    <cellStyle name="Normal 2 2 5 19" xfId="19032"/>
    <cellStyle name="Normal 2 2 5 2" xfId="10040"/>
    <cellStyle name="Normal 2 2 5 2 2" xfId="38067"/>
    <cellStyle name="Normal 2 2 5 20" xfId="19571"/>
    <cellStyle name="Normal 2 2 5 21" xfId="20103"/>
    <cellStyle name="Normal 2 2 5 22" xfId="19344"/>
    <cellStyle name="Normal 2 2 5 23" xfId="21103"/>
    <cellStyle name="Normal 2 2 5 24" xfId="21887"/>
    <cellStyle name="Normal 2 2 5 25" xfId="22302"/>
    <cellStyle name="Normal 2 2 5 26" xfId="22690"/>
    <cellStyle name="Normal 2 2 5 27" xfId="23363"/>
    <cellStyle name="Normal 2 2 5 28" xfId="23897"/>
    <cellStyle name="Normal 2 2 5 29" xfId="24432"/>
    <cellStyle name="Normal 2 2 5 3" xfId="10802"/>
    <cellStyle name="Normal 2 2 5 3 2" xfId="38230"/>
    <cellStyle name="Normal 2 2 5 30" xfId="24944"/>
    <cellStyle name="Normal 2 2 5 31" xfId="22957"/>
    <cellStyle name="Normal 2 2 5 32" xfId="25991"/>
    <cellStyle name="Normal 2 2 5 33" xfId="26609"/>
    <cellStyle name="Normal 2 2 5 34" xfId="27323"/>
    <cellStyle name="Normal 2 2 5 35" xfId="27438"/>
    <cellStyle name="Normal 2 2 5 36" xfId="28131"/>
    <cellStyle name="Normal 2 2 5 37" xfId="28898"/>
    <cellStyle name="Normal 2 2 5 38" xfId="29550"/>
    <cellStyle name="Normal 2 2 5 39" xfId="31004"/>
    <cellStyle name="Normal 2 2 5 4" xfId="10960"/>
    <cellStyle name="Normal 2 2 5 40" xfId="31871"/>
    <cellStyle name="Normal 2 2 5 41" xfId="32931"/>
    <cellStyle name="Normal 2 2 5 5" xfId="11485"/>
    <cellStyle name="Normal 2 2 5 6" xfId="12014"/>
    <cellStyle name="Normal 2 2 5 7" xfId="12029"/>
    <cellStyle name="Normal 2 2 5 8" xfId="13086"/>
    <cellStyle name="Normal 2 2 5 9" xfId="13626"/>
    <cellStyle name="Normal 2 2 50" xfId="1852"/>
    <cellStyle name="Normal 2 2 50 2" xfId="32360"/>
    <cellStyle name="Normal 2 2 50 3" xfId="33151"/>
    <cellStyle name="Normal 2 2 50 4" xfId="33720"/>
    <cellStyle name="Normal 2 2 51" xfId="1662"/>
    <cellStyle name="Normal 2 2 51 2" xfId="32192"/>
    <cellStyle name="Normal 2 2 51 3" xfId="33010"/>
    <cellStyle name="Normal 2 2 51 4" xfId="33648"/>
    <cellStyle name="Normal 2 2 52" xfId="1862"/>
    <cellStyle name="Normal 2 2 52 2" xfId="32368"/>
    <cellStyle name="Normal 2 2 52 3" xfId="33157"/>
    <cellStyle name="Normal 2 2 52 4" xfId="33723"/>
    <cellStyle name="Normal 2 2 53" xfId="1766"/>
    <cellStyle name="Normal 2 2 53 2" xfId="32284"/>
    <cellStyle name="Normal 2 2 53 3" xfId="33083"/>
    <cellStyle name="Normal 2 2 53 4" xfId="33687"/>
    <cellStyle name="Normal 2 2 54" xfId="2120"/>
    <cellStyle name="Normal 2 2 54 2" xfId="32571"/>
    <cellStyle name="Normal 2 2 54 3" xfId="33326"/>
    <cellStyle name="Normal 2 2 54 4" xfId="33799"/>
    <cellStyle name="Normal 2 2 55" xfId="2293"/>
    <cellStyle name="Normal 2 2 55 2" xfId="32718"/>
    <cellStyle name="Normal 2 2 55 3" xfId="33439"/>
    <cellStyle name="Normal 2 2 55 4" xfId="33856"/>
    <cellStyle name="Normal 2 2 56" xfId="29934"/>
    <cellStyle name="Normal 2 2 57" xfId="3239"/>
    <cellStyle name="Normal 2 2 58" xfId="30085"/>
    <cellStyle name="Normal 2 2 59" xfId="34063"/>
    <cellStyle name="Normal 2 2 6" xfId="180"/>
    <cellStyle name="Normal 2 2 6 10" xfId="14670"/>
    <cellStyle name="Normal 2 2 6 11" xfId="15097"/>
    <cellStyle name="Normal 2 2 6 12" xfId="15753"/>
    <cellStyle name="Normal 2 2 6 13" xfId="16293"/>
    <cellStyle name="Normal 2 2 6 14" xfId="16834"/>
    <cellStyle name="Normal 2 2 6 15" xfId="17375"/>
    <cellStyle name="Normal 2 2 6 16" xfId="17916"/>
    <cellStyle name="Normal 2 2 6 17" xfId="18456"/>
    <cellStyle name="Normal 2 2 6 18" xfId="18994"/>
    <cellStyle name="Normal 2 2 6 19" xfId="19533"/>
    <cellStyle name="Normal 2 2 6 2" xfId="10004"/>
    <cellStyle name="Normal 2 2 6 2 2" xfId="38144"/>
    <cellStyle name="Normal 2 2 6 20" xfId="20066"/>
    <cellStyle name="Normal 2 2 6 21" xfId="20584"/>
    <cellStyle name="Normal 2 2 6 22" xfId="20969"/>
    <cellStyle name="Normal 2 2 6 23" xfId="21472"/>
    <cellStyle name="Normal 2 2 6 24" xfId="21839"/>
    <cellStyle name="Normal 2 2 6 25" xfId="22206"/>
    <cellStyle name="Normal 2 2 6 26" xfId="23304"/>
    <cellStyle name="Normal 2 2 6 27" xfId="23839"/>
    <cellStyle name="Normal 2 2 6 28" xfId="24373"/>
    <cellStyle name="Normal 2 2 6 29" xfId="24888"/>
    <cellStyle name="Normal 2 2 6 3" xfId="10681"/>
    <cellStyle name="Normal 2 2 6 3 2" xfId="38231"/>
    <cellStyle name="Normal 2 2 6 30" xfId="25364"/>
    <cellStyle name="Normal 2 2 6 31" xfId="25598"/>
    <cellStyle name="Normal 2 2 6 32" xfId="26549"/>
    <cellStyle name="Normal 2 2 6 33" xfId="27082"/>
    <cellStyle name="Normal 2 2 6 34" xfId="26899"/>
    <cellStyle name="Normal 2 2 6 35" xfId="28076"/>
    <cellStyle name="Normal 2 2 6 36" xfId="28476"/>
    <cellStyle name="Normal 2 2 6 37" xfId="28851"/>
    <cellStyle name="Normal 2 2 6 38" xfId="29011"/>
    <cellStyle name="Normal 2 2 6 39" xfId="30958"/>
    <cellStyle name="Normal 2 2 6 4" xfId="11447"/>
    <cellStyle name="Normal 2 2 6 40" xfId="31262"/>
    <cellStyle name="Normal 2 2 6 41" xfId="31447"/>
    <cellStyle name="Normal 2 2 6 5" xfId="11976"/>
    <cellStyle name="Normal 2 2 6 6" xfId="12505"/>
    <cellStyle name="Normal 2 2 6 7" xfId="12201"/>
    <cellStyle name="Normal 2 2 6 8" xfId="13588"/>
    <cellStyle name="Normal 2 2 6 9" xfId="14131"/>
    <cellStyle name="Normal 2 2 60" xfId="34135"/>
    <cellStyle name="Normal 2 2 61" xfId="34261"/>
    <cellStyle name="Normal 2 2 62" xfId="34224"/>
    <cellStyle name="Normal 2 2 63" xfId="34201"/>
    <cellStyle name="Normal 2 2 64" xfId="34143"/>
    <cellStyle name="Normal 2 2 65" xfId="34267"/>
    <cellStyle name="Normal 2 2 66" xfId="34566"/>
    <cellStyle name="Normal 2 2 67" xfId="34793"/>
    <cellStyle name="Normal 2 2 68" xfId="35020"/>
    <cellStyle name="Normal 2 2 69" xfId="35247"/>
    <cellStyle name="Normal 2 2 7" xfId="463"/>
    <cellStyle name="Normal 2 2 7 10" xfId="14538"/>
    <cellStyle name="Normal 2 2 7 11" xfId="14992"/>
    <cellStyle name="Normal 2 2 7 12" xfId="15621"/>
    <cellStyle name="Normal 2 2 7 13" xfId="16162"/>
    <cellStyle name="Normal 2 2 7 14" xfId="16702"/>
    <cellStyle name="Normal 2 2 7 15" xfId="17243"/>
    <cellStyle name="Normal 2 2 7 16" xfId="17784"/>
    <cellStyle name="Normal 2 2 7 17" xfId="18325"/>
    <cellStyle name="Normal 2 2 7 18" xfId="18862"/>
    <cellStyle name="Normal 2 2 7 19" xfId="19402"/>
    <cellStyle name="Normal 2 2 7 2" xfId="10272"/>
    <cellStyle name="Normal 2 2 7 20" xfId="19935"/>
    <cellStyle name="Normal 2 2 7 21" xfId="20454"/>
    <cellStyle name="Normal 2 2 7 22" xfId="20880"/>
    <cellStyle name="Normal 2 2 7 23" xfId="21364"/>
    <cellStyle name="Normal 2 2 7 24" xfId="22116"/>
    <cellStyle name="Normal 2 2 7 25" xfId="22606"/>
    <cellStyle name="Normal 2 2 7 26" xfId="22632"/>
    <cellStyle name="Normal 2 2 7 27" xfId="23175"/>
    <cellStyle name="Normal 2 2 7 28" xfId="23711"/>
    <cellStyle name="Normal 2 2 7 29" xfId="24244"/>
    <cellStyle name="Normal 2 2 7 3" xfId="10747"/>
    <cellStyle name="Normal 2 2 7 30" xfId="24766"/>
    <cellStyle name="Normal 2 2 7 31" xfId="25931"/>
    <cellStyle name="Normal 2 2 7 32" xfId="25217"/>
    <cellStyle name="Normal 2 2 7 33" xfId="26421"/>
    <cellStyle name="Normal 2 2 7 34" xfId="27360"/>
    <cellStyle name="Normal 2 2 7 35" xfId="27521"/>
    <cellStyle name="Normal 2 2 7 36" xfId="27962"/>
    <cellStyle name="Normal 2 2 7 37" xfId="29106"/>
    <cellStyle name="Normal 2 2 7 38" xfId="29461"/>
    <cellStyle name="Normal 2 2 7 39" xfId="31220"/>
    <cellStyle name="Normal 2 2 7 4" xfId="11315"/>
    <cellStyle name="Normal 2 2 7 40" xfId="31193"/>
    <cellStyle name="Normal 2 2 7 41" xfId="31832"/>
    <cellStyle name="Normal 2 2 7 5" xfId="11844"/>
    <cellStyle name="Normal 2 2 7 6" xfId="12372"/>
    <cellStyle name="Normal 2 2 7 7" xfId="12281"/>
    <cellStyle name="Normal 2 2 7 8" xfId="13457"/>
    <cellStyle name="Normal 2 2 7 9" xfId="13998"/>
    <cellStyle name="Normal 2 2 70" xfId="35474"/>
    <cellStyle name="Normal 2 2 71" xfId="35701"/>
    <cellStyle name="Normal 2 2 72" xfId="35928"/>
    <cellStyle name="Normal 2 2 73" xfId="36155"/>
    <cellStyle name="Normal 2 2 74" xfId="36382"/>
    <cellStyle name="Normal 2 2 75" xfId="36608"/>
    <cellStyle name="Normal 2 2 76" xfId="36832"/>
    <cellStyle name="Normal 2 2 77" xfId="37034"/>
    <cellStyle name="Normal 2 2 78" xfId="37172"/>
    <cellStyle name="Normal 2 2 79" xfId="37244"/>
    <cellStyle name="Normal 2 2 8" xfId="183"/>
    <cellStyle name="Normal 2 2 8 10" xfId="14558"/>
    <cellStyle name="Normal 2 2 8 11" xfId="15183"/>
    <cellStyle name="Normal 2 2 8 12" xfId="15641"/>
    <cellStyle name="Normal 2 2 8 13" xfId="16182"/>
    <cellStyle name="Normal 2 2 8 14" xfId="16722"/>
    <cellStyle name="Normal 2 2 8 15" xfId="17263"/>
    <cellStyle name="Normal 2 2 8 16" xfId="17804"/>
    <cellStyle name="Normal 2 2 8 17" xfId="18345"/>
    <cellStyle name="Normal 2 2 8 18" xfId="18882"/>
    <cellStyle name="Normal 2 2 8 19" xfId="19422"/>
    <cellStyle name="Normal 2 2 8 2" xfId="10007"/>
    <cellStyle name="Normal 2 2 8 20" xfId="19955"/>
    <cellStyle name="Normal 2 2 8 21" xfId="20473"/>
    <cellStyle name="Normal 2 2 8 22" xfId="21046"/>
    <cellStyle name="Normal 2 2 8 23" xfId="21379"/>
    <cellStyle name="Normal 2 2 8 24" xfId="21842"/>
    <cellStyle name="Normal 2 2 8 25" xfId="22237"/>
    <cellStyle name="Normal 2 2 8 26" xfId="22139"/>
    <cellStyle name="Normal 2 2 8 27" xfId="22852"/>
    <cellStyle name="Normal 2 2 8 28" xfId="23055"/>
    <cellStyle name="Normal 2 2 8 29" xfId="23592"/>
    <cellStyle name="Normal 2 2 8 3" xfId="10817"/>
    <cellStyle name="Normal 2 2 8 30" xfId="24126"/>
    <cellStyle name="Normal 2 2 8 31" xfId="25208"/>
    <cellStyle name="Normal 2 2 8 32" xfId="25615"/>
    <cellStyle name="Normal 2 2 8 33" xfId="26103"/>
    <cellStyle name="Normal 2 2 8 34" xfId="26873"/>
    <cellStyle name="Normal 2 2 8 35" xfId="26661"/>
    <cellStyle name="Normal 2 2 8 36" xfId="27362"/>
    <cellStyle name="Normal 2 2 8 37" xfId="28853"/>
    <cellStyle name="Normal 2 2 8 38" xfId="29356"/>
    <cellStyle name="Normal 2 2 8 39" xfId="30959"/>
    <cellStyle name="Normal 2 2 8 4" xfId="11335"/>
    <cellStyle name="Normal 2 2 8 40" xfId="31408"/>
    <cellStyle name="Normal 2 2 8 41" xfId="32185"/>
    <cellStyle name="Normal 2 2 8 5" xfId="11864"/>
    <cellStyle name="Normal 2 2 8 6" xfId="12392"/>
    <cellStyle name="Normal 2 2 8 7" xfId="12870"/>
    <cellStyle name="Normal 2 2 8 8" xfId="13477"/>
    <cellStyle name="Normal 2 2 8 9" xfId="14018"/>
    <cellStyle name="Normal 2 2 80" xfId="37331"/>
    <cellStyle name="Normal 2 2 81" xfId="37289"/>
    <cellStyle name="Normal 2 2 82" xfId="37342"/>
    <cellStyle name="Normal 2 2 83" xfId="37308"/>
    <cellStyle name="Normal 2 2 84" xfId="37354"/>
    <cellStyle name="Normal 2 2 85" xfId="37366"/>
    <cellStyle name="Normal 2 2 86" xfId="37378"/>
    <cellStyle name="Normal 2 2 87" xfId="37390"/>
    <cellStyle name="Normal 2 2 88" xfId="37402"/>
    <cellStyle name="Normal 2 2 89" xfId="37591"/>
    <cellStyle name="Normal 2 2 9" xfId="510"/>
    <cellStyle name="Normal 2 2 9 10" xfId="11785"/>
    <cellStyle name="Normal 2 2 9 11" xfId="13100"/>
    <cellStyle name="Normal 2 2 9 12" xfId="13631"/>
    <cellStyle name="Normal 2 2 9 13" xfId="13828"/>
    <cellStyle name="Normal 2 2 9 14" xfId="14515"/>
    <cellStyle name="Normal 2 2 9 15" xfId="14984"/>
    <cellStyle name="Normal 2 2 9 16" xfId="15297"/>
    <cellStyle name="Normal 2 2 9 17" xfId="15838"/>
    <cellStyle name="Normal 2 2 9 18" xfId="16378"/>
    <cellStyle name="Normal 2 2 9 19" xfId="16919"/>
    <cellStyle name="Normal 2 2 9 2" xfId="10319"/>
    <cellStyle name="Normal 2 2 9 20" xfId="17460"/>
    <cellStyle name="Normal 2 2 9 21" xfId="18001"/>
    <cellStyle name="Normal 2 2 9 22" xfId="19046"/>
    <cellStyle name="Normal 2 2 9 23" xfId="19576"/>
    <cellStyle name="Normal 2 2 9 24" xfId="22161"/>
    <cellStyle name="Normal 2 2 9 25" xfId="22127"/>
    <cellStyle name="Normal 2 2 9 26" xfId="23336"/>
    <cellStyle name="Normal 2 2 9 27" xfId="23871"/>
    <cellStyle name="Normal 2 2 9 28" xfId="24405"/>
    <cellStyle name="Normal 2 2 9 29" xfId="24919"/>
    <cellStyle name="Normal 2 2 9 3" xfId="10543"/>
    <cellStyle name="Normal 2 2 9 30" xfId="25396"/>
    <cellStyle name="Normal 2 2 9 31" xfId="25975"/>
    <cellStyle name="Normal 2 2 9 32" xfId="26581"/>
    <cellStyle name="Normal 2 2 9 33" xfId="27114"/>
    <cellStyle name="Normal 2 2 9 34" xfId="27493"/>
    <cellStyle name="Normal 2 2 9 35" xfId="28107"/>
    <cellStyle name="Normal 2 2 9 36" xfId="28507"/>
    <cellStyle name="Normal 2 2 9 37" xfId="29140"/>
    <cellStyle name="Normal 2 2 9 38" xfId="29032"/>
    <cellStyle name="Normal 2 2 9 39" xfId="31256"/>
    <cellStyle name="Normal 2 2 9 4" xfId="9951"/>
    <cellStyle name="Normal 2 2 9 40" xfId="31224"/>
    <cellStyle name="Normal 2 2 9 41" xfId="30867"/>
    <cellStyle name="Normal 2 2 9 5" xfId="10472"/>
    <cellStyle name="Normal 2 2 9 6" xfId="10689"/>
    <cellStyle name="Normal 2 2 9 7" xfId="11910"/>
    <cellStyle name="Normal 2 2 9 8" xfId="12318"/>
    <cellStyle name="Normal 2 2 9 9" xfId="12239"/>
    <cellStyle name="Normal 2 2 90" xfId="37655"/>
    <cellStyle name="Normal 2 20" xfId="310"/>
    <cellStyle name="Normal 2 20 10" xfId="4468"/>
    <cellStyle name="Normal 2 20 11" xfId="4376"/>
    <cellStyle name="Normal 2 20 12" xfId="5126"/>
    <cellStyle name="Normal 2 20 13" xfId="5201"/>
    <cellStyle name="Normal 2 20 14" xfId="4993"/>
    <cellStyle name="Normal 2 20 15" xfId="5379"/>
    <cellStyle name="Normal 2 20 16" xfId="5244"/>
    <cellStyle name="Normal 2 20 17" xfId="4029"/>
    <cellStyle name="Normal 2 20 18" xfId="5647"/>
    <cellStyle name="Normal 2 20 19" xfId="6621"/>
    <cellStyle name="Normal 2 20 2" xfId="2600"/>
    <cellStyle name="Normal 2 20 2 2" xfId="2947"/>
    <cellStyle name="Normal 2 20 2 3" xfId="38040"/>
    <cellStyle name="Normal 2 20 20" xfId="6232"/>
    <cellStyle name="Normal 2 20 21" xfId="7527"/>
    <cellStyle name="Normal 2 20 22" xfId="7582"/>
    <cellStyle name="Normal 2 20 23" xfId="7565"/>
    <cellStyle name="Normal 2 20 24" xfId="8143"/>
    <cellStyle name="Normal 2 20 25" xfId="7740"/>
    <cellStyle name="Normal 2 20 26" xfId="7767"/>
    <cellStyle name="Normal 2 20 27" xfId="7769"/>
    <cellStyle name="Normal 2 20 28" xfId="7251"/>
    <cellStyle name="Normal 2 20 29" xfId="8921"/>
    <cellStyle name="Normal 2 20 3" xfId="3395"/>
    <cellStyle name="Normal 2 20 30" xfId="8574"/>
    <cellStyle name="Normal 2 20 31" xfId="10122"/>
    <cellStyle name="Normal 2 20 32" xfId="10186"/>
    <cellStyle name="Normal 2 20 33" xfId="11370"/>
    <cellStyle name="Normal 2 20 34" xfId="11899"/>
    <cellStyle name="Normal 2 20 35" xfId="12427"/>
    <cellStyle name="Normal 2 20 36" xfId="12808"/>
    <cellStyle name="Normal 2 20 37" xfId="13512"/>
    <cellStyle name="Normal 2 20 38" xfId="14053"/>
    <cellStyle name="Normal 2 20 39" xfId="14593"/>
    <cellStyle name="Normal 2 20 4" xfId="3546"/>
    <cellStyle name="Normal 2 20 40" xfId="14908"/>
    <cellStyle name="Normal 2 20 41" xfId="15676"/>
    <cellStyle name="Normal 2 20 42" xfId="16217"/>
    <cellStyle name="Normal 2 20 43" xfId="16757"/>
    <cellStyle name="Normal 2 20 44" xfId="17298"/>
    <cellStyle name="Normal 2 20 45" xfId="17839"/>
    <cellStyle name="Normal 2 20 46" xfId="18380"/>
    <cellStyle name="Normal 2 20 47" xfId="18917"/>
    <cellStyle name="Normal 2 20 48" xfId="19457"/>
    <cellStyle name="Normal 2 20 49" xfId="19990"/>
    <cellStyle name="Normal 2 20 5" xfId="3624"/>
    <cellStyle name="Normal 2 20 50" xfId="20508"/>
    <cellStyle name="Normal 2 20 51" xfId="20805"/>
    <cellStyle name="Normal 2 20 52" xfId="21404"/>
    <cellStyle name="Normal 2 20 53" xfId="21969"/>
    <cellStyle name="Normal 2 20 54" xfId="22097"/>
    <cellStyle name="Normal 2 20 55" xfId="22393"/>
    <cellStyle name="Normal 2 20 56" xfId="23127"/>
    <cellStyle name="Normal 2 20 57" xfId="23664"/>
    <cellStyle name="Normal 2 20 58" xfId="24196"/>
    <cellStyle name="Normal 2 20 59" xfId="24720"/>
    <cellStyle name="Normal 2 20 6" xfId="3965"/>
    <cellStyle name="Normal 2 20 60" xfId="25683"/>
    <cellStyle name="Normal 2 20 61" xfId="26002"/>
    <cellStyle name="Normal 2 20 62" xfId="26373"/>
    <cellStyle name="Normal 2 20 63" xfId="26481"/>
    <cellStyle name="Normal 2 20 64" xfId="27564"/>
    <cellStyle name="Normal 2 20 65" xfId="27921"/>
    <cellStyle name="Normal 2 20 66" xfId="28980"/>
    <cellStyle name="Normal 2 20 67" xfId="29495"/>
    <cellStyle name="Normal 2 20 68" xfId="31086"/>
    <cellStyle name="Normal 2 20 69" xfId="32256"/>
    <cellStyle name="Normal 2 20 7" xfId="3579"/>
    <cellStyle name="Normal 2 20 70" xfId="33095"/>
    <cellStyle name="Normal 2 20 8" xfId="3947"/>
    <cellStyle name="Normal 2 20 9" xfId="3687"/>
    <cellStyle name="Normal 2 21" xfId="478"/>
    <cellStyle name="Normal 2 21 10" xfId="4783"/>
    <cellStyle name="Normal 2 21 11" xfId="5303"/>
    <cellStyle name="Normal 2 21 12" xfId="5545"/>
    <cellStyle name="Normal 2 21 13" xfId="5653"/>
    <cellStyle name="Normal 2 21 14" xfId="5893"/>
    <cellStyle name="Normal 2 21 15" xfId="6135"/>
    <cellStyle name="Normal 2 21 16" xfId="6373"/>
    <cellStyle name="Normal 2 21 17" xfId="6612"/>
    <cellStyle name="Normal 2 21 18" xfId="6848"/>
    <cellStyle name="Normal 2 21 19" xfId="6939"/>
    <cellStyle name="Normal 2 21 2" xfId="2473"/>
    <cellStyle name="Normal 2 21 2 2" xfId="3005"/>
    <cellStyle name="Normal 2 21 2 3" xfId="38201"/>
    <cellStyle name="Normal 2 21 20" xfId="7442"/>
    <cellStyle name="Normal 2 21 21" xfId="7694"/>
    <cellStyle name="Normal 2 21 22" xfId="6932"/>
    <cellStyle name="Normal 2 21 23" xfId="7562"/>
    <cellStyle name="Normal 2 21 24" xfId="8254"/>
    <cellStyle name="Normal 2 21 25" xfId="8484"/>
    <cellStyle name="Normal 2 21 26" xfId="8704"/>
    <cellStyle name="Normal 2 21 27" xfId="8913"/>
    <cellStyle name="Normal 2 21 28" xfId="9112"/>
    <cellStyle name="Normal 2 21 29" xfId="9180"/>
    <cellStyle name="Normal 2 21 3" xfId="3557"/>
    <cellStyle name="Normal 2 21 30" xfId="9560"/>
    <cellStyle name="Normal 2 21 31" xfId="10287"/>
    <cellStyle name="Normal 2 21 32" xfId="10755"/>
    <cellStyle name="Normal 2 21 33" xfId="11333"/>
    <cellStyle name="Normal 2 21 34" xfId="11862"/>
    <cellStyle name="Normal 2 21 35" xfId="12390"/>
    <cellStyle name="Normal 2 21 36" xfId="10985"/>
    <cellStyle name="Normal 2 21 37" xfId="13475"/>
    <cellStyle name="Normal 2 21 38" xfId="14016"/>
    <cellStyle name="Normal 2 21 39" xfId="14556"/>
    <cellStyle name="Normal 2 21 4" xfId="3840"/>
    <cellStyle name="Normal 2 21 40" xfId="14540"/>
    <cellStyle name="Normal 2 21 41" xfId="15639"/>
    <cellStyle name="Normal 2 21 42" xfId="16180"/>
    <cellStyle name="Normal 2 21 43" xfId="16720"/>
    <cellStyle name="Normal 2 21 44" xfId="17261"/>
    <cellStyle name="Normal 2 21 45" xfId="17802"/>
    <cellStyle name="Normal 2 21 46" xfId="18343"/>
    <cellStyle name="Normal 2 21 47" xfId="18880"/>
    <cellStyle name="Normal 2 21 48" xfId="19420"/>
    <cellStyle name="Normal 2 21 49" xfId="19953"/>
    <cellStyle name="Normal 2 21 5" xfId="4061"/>
    <cellStyle name="Normal 2 21 50" xfId="20471"/>
    <cellStyle name="Normal 2 21 51" xfId="20456"/>
    <cellStyle name="Normal 2 21 52" xfId="21377"/>
    <cellStyle name="Normal 2 21 53" xfId="22130"/>
    <cellStyle name="Normal 2 21 54" xfId="22388"/>
    <cellStyle name="Normal 2 21 55" xfId="23185"/>
    <cellStyle name="Normal 2 21 56" xfId="23721"/>
    <cellStyle name="Normal 2 21 57" xfId="24254"/>
    <cellStyle name="Normal 2 21 58" xfId="24775"/>
    <cellStyle name="Normal 2 21 59" xfId="25265"/>
    <cellStyle name="Normal 2 21 6" xfId="3462"/>
    <cellStyle name="Normal 2 21 60" xfId="25945"/>
    <cellStyle name="Normal 2 21 61" xfId="26431"/>
    <cellStyle name="Normal 2 21 62" xfId="26967"/>
    <cellStyle name="Normal 2 21 63" xfId="27514"/>
    <cellStyle name="Normal 2 21 64" xfId="27971"/>
    <cellStyle name="Normal 2 21 65" xfId="28394"/>
    <cellStyle name="Normal 2 21 66" xfId="29118"/>
    <cellStyle name="Normal 2 21 67" xfId="29582"/>
    <cellStyle name="Normal 2 21 68" xfId="31234"/>
    <cellStyle name="Normal 2 21 69" xfId="32314"/>
    <cellStyle name="Normal 2 21 7" xfId="4340"/>
    <cellStyle name="Normal 2 21 70" xfId="33127"/>
    <cellStyle name="Normal 2 21 8" xfId="4459"/>
    <cellStyle name="Normal 2 21 9" xfId="4694"/>
    <cellStyle name="Normal 2 22" xfId="368"/>
    <cellStyle name="Normal 2 22 10" xfId="4511"/>
    <cellStyle name="Normal 2 22 11" xfId="4206"/>
    <cellStyle name="Normal 2 22 12" xfId="4408"/>
    <cellStyle name="Normal 2 22 13" xfId="4291"/>
    <cellStyle name="Normal 2 22 14" xfId="4803"/>
    <cellStyle name="Normal 2 22 15" xfId="3344"/>
    <cellStyle name="Normal 2 22 16" xfId="5224"/>
    <cellStyle name="Normal 2 22 17" xfId="5760"/>
    <cellStyle name="Normal 2 22 18" xfId="6001"/>
    <cellStyle name="Normal 2 22 19" xfId="6665"/>
    <cellStyle name="Normal 2 22 2" xfId="2605"/>
    <cellStyle name="Normal 2 22 2 2" xfId="2965"/>
    <cellStyle name="Normal 2 22 20" xfId="6424"/>
    <cellStyle name="Normal 2 22 21" xfId="7595"/>
    <cellStyle name="Normal 2 22 22" xfId="7907"/>
    <cellStyle name="Normal 2 22 23" xfId="7302"/>
    <cellStyle name="Normal 2 22 24" xfId="8174"/>
    <cellStyle name="Normal 2 22 25" xfId="7440"/>
    <cellStyle name="Normal 2 22 26" xfId="8132"/>
    <cellStyle name="Normal 2 22 27" xfId="7847"/>
    <cellStyle name="Normal 2 22 28" xfId="8356"/>
    <cellStyle name="Normal 2 22 29" xfId="8956"/>
    <cellStyle name="Normal 2 22 3" xfId="3451"/>
    <cellStyle name="Normal 2 22 30" xfId="8746"/>
    <cellStyle name="Normal 2 22 31" xfId="10178"/>
    <cellStyle name="Normal 2 22 32" xfId="10233"/>
    <cellStyle name="Normal 2 22 33" xfId="11232"/>
    <cellStyle name="Normal 2 22 34" xfId="11760"/>
    <cellStyle name="Normal 2 22 35" xfId="12288"/>
    <cellStyle name="Normal 2 22 36" xfId="13039"/>
    <cellStyle name="Normal 2 22 37" xfId="13374"/>
    <cellStyle name="Normal 2 22 38" xfId="13915"/>
    <cellStyle name="Normal 2 22 39" xfId="14455"/>
    <cellStyle name="Normal 2 22 4" xfId="3365"/>
    <cellStyle name="Normal 2 22 40" xfId="15114"/>
    <cellStyle name="Normal 2 22 41" xfId="15538"/>
    <cellStyle name="Normal 2 22 42" xfId="16079"/>
    <cellStyle name="Normal 2 22 43" xfId="16619"/>
    <cellStyle name="Normal 2 22 44" xfId="17160"/>
    <cellStyle name="Normal 2 22 45" xfId="17701"/>
    <cellStyle name="Normal 2 22 46" xfId="18242"/>
    <cellStyle name="Normal 2 22 47" xfId="18780"/>
    <cellStyle name="Normal 2 22 48" xfId="19319"/>
    <cellStyle name="Normal 2 22 49" xfId="19856"/>
    <cellStyle name="Normal 2 22 5" xfId="4126"/>
    <cellStyle name="Normal 2 22 50" xfId="20379"/>
    <cellStyle name="Normal 2 22 51" xfId="20983"/>
    <cellStyle name="Normal 2 22 52" xfId="21316"/>
    <cellStyle name="Normal 2 22 53" xfId="22024"/>
    <cellStyle name="Normal 2 22 54" xfId="22217"/>
    <cellStyle name="Normal 2 22 55" xfId="22332"/>
    <cellStyle name="Normal 2 22 56" xfId="22575"/>
    <cellStyle name="Normal 2 22 57" xfId="23049"/>
    <cellStyle name="Normal 2 22 58" xfId="23586"/>
    <cellStyle name="Normal 2 22 59" xfId="24120"/>
    <cellStyle name="Normal 2 22 6" xfId="3816"/>
    <cellStyle name="Normal 2 22 60" xfId="25836"/>
    <cellStyle name="Normal 2 22 61" xfId="25838"/>
    <cellStyle name="Normal 2 22 62" xfId="25933"/>
    <cellStyle name="Normal 2 22 63" xfId="26975"/>
    <cellStyle name="Normal 2 22 64" xfId="26439"/>
    <cellStyle name="Normal 2 22 65" xfId="27358"/>
    <cellStyle name="Normal 2 22 66" xfId="29022"/>
    <cellStyle name="Normal 2 22 67" xfId="29615"/>
    <cellStyle name="Normal 2 22 68" xfId="31138"/>
    <cellStyle name="Normal 2 22 69" xfId="31876"/>
    <cellStyle name="Normal 2 22 7" xfId="3757"/>
    <cellStyle name="Normal 2 22 70" xfId="31750"/>
    <cellStyle name="Normal 2 22 8" xfId="3824"/>
    <cellStyle name="Normal 2 22 9" xfId="4140"/>
    <cellStyle name="Normal 2 23" xfId="473"/>
    <cellStyle name="Normal 2 23 10" xfId="5281"/>
    <cellStyle name="Normal 2 23 11" xfId="4947"/>
    <cellStyle name="Normal 2 23 12" xfId="5472"/>
    <cellStyle name="Normal 2 23 13" xfId="5870"/>
    <cellStyle name="Normal 2 23 14" xfId="6112"/>
    <cellStyle name="Normal 2 23 15" xfId="6351"/>
    <cellStyle name="Normal 2 23 16" xfId="6589"/>
    <cellStyle name="Normal 2 23 17" xfId="6826"/>
    <cellStyle name="Normal 2 23 18" xfId="7065"/>
    <cellStyle name="Normal 2 23 19" xfId="7421"/>
    <cellStyle name="Normal 2 23 2" xfId="2619"/>
    <cellStyle name="Normal 2 23 2 2" xfId="3002"/>
    <cellStyle name="Normal 2 23 20" xfId="7099"/>
    <cellStyle name="Normal 2 23 21" xfId="8148"/>
    <cellStyle name="Normal 2 23 22" xfId="6812"/>
    <cellStyle name="Normal 2 23 23" xfId="7557"/>
    <cellStyle name="Normal 2 23 24" xfId="8462"/>
    <cellStyle name="Normal 2 23 25" xfId="8683"/>
    <cellStyle name="Normal 2 23 26" xfId="8892"/>
    <cellStyle name="Normal 2 23 27" xfId="9093"/>
    <cellStyle name="Normal 2 23 28" xfId="9292"/>
    <cellStyle name="Normal 2 23 29" xfId="9547"/>
    <cellStyle name="Normal 2 23 3" xfId="3552"/>
    <cellStyle name="Normal 2 23 30" xfId="9314"/>
    <cellStyle name="Normal 2 23 31" xfId="10282"/>
    <cellStyle name="Normal 2 23 32" xfId="10710"/>
    <cellStyle name="Normal 2 23 33" xfId="11202"/>
    <cellStyle name="Normal 2 23 34" xfId="11730"/>
    <cellStyle name="Normal 2 23 35" xfId="12259"/>
    <cellStyle name="Normal 2 23 36" xfId="12902"/>
    <cellStyle name="Normal 2 23 37" xfId="13344"/>
    <cellStyle name="Normal 2 23 38" xfId="13885"/>
    <cellStyle name="Normal 2 23 39" xfId="14427"/>
    <cellStyle name="Normal 2 23 4" xfId="3308"/>
    <cellStyle name="Normal 2 23 40" xfId="15066"/>
    <cellStyle name="Normal 2 23 41" xfId="15508"/>
    <cellStyle name="Normal 2 23 42" xfId="16049"/>
    <cellStyle name="Normal 2 23 43" xfId="16589"/>
    <cellStyle name="Normal 2 23 44" xfId="17130"/>
    <cellStyle name="Normal 2 23 45" xfId="17671"/>
    <cellStyle name="Normal 2 23 46" xfId="18212"/>
    <cellStyle name="Normal 2 23 47" xfId="18750"/>
    <cellStyle name="Normal 2 23 48" xfId="19289"/>
    <cellStyle name="Normal 2 23 49" xfId="19827"/>
    <cellStyle name="Normal 2 23 5" xfId="3411"/>
    <cellStyle name="Normal 2 23 50" xfId="20352"/>
    <cellStyle name="Normal 2 23 51" xfId="20943"/>
    <cellStyle name="Normal 2 23 52" xfId="21299"/>
    <cellStyle name="Normal 2 23 53" xfId="22126"/>
    <cellStyle name="Normal 2 23 54" xfId="21769"/>
    <cellStyle name="Normal 2 23 55" xfId="22317"/>
    <cellStyle name="Normal 2 23 56" xfId="23372"/>
    <cellStyle name="Normal 2 23 57" xfId="23906"/>
    <cellStyle name="Normal 2 23 58" xfId="24441"/>
    <cellStyle name="Normal 2 23 59" xfId="24953"/>
    <cellStyle name="Normal 2 23 6" xfId="3680"/>
    <cellStyle name="Normal 2 23 60" xfId="25941"/>
    <cellStyle name="Normal 2 23 61" xfId="25551"/>
    <cellStyle name="Normal 2 23 62" xfId="26618"/>
    <cellStyle name="Normal 2 23 63" xfId="27164"/>
    <cellStyle name="Normal 2 23 64" xfId="27528"/>
    <cellStyle name="Normal 2 23 65" xfId="28140"/>
    <cellStyle name="Normal 2 23 66" xfId="29113"/>
    <cellStyle name="Normal 2 23 67" xfId="29467"/>
    <cellStyle name="Normal 2 23 68" xfId="31230"/>
    <cellStyle name="Normal 2 23 69" xfId="32350"/>
    <cellStyle name="Normal 2 23 7" xfId="4325"/>
    <cellStyle name="Normal 2 23 70" xfId="33167"/>
    <cellStyle name="Normal 2 23 8" xfId="4673"/>
    <cellStyle name="Normal 2 23 9" xfId="4913"/>
    <cellStyle name="Normal 2 24" xfId="331"/>
    <cellStyle name="Normal 2 24 10" xfId="3742"/>
    <cellStyle name="Normal 2 24 11" xfId="5758"/>
    <cellStyle name="Normal 2 24 12" xfId="5999"/>
    <cellStyle name="Normal 2 24 13" xfId="6239"/>
    <cellStyle name="Normal 2 24 14" xfId="6476"/>
    <cellStyle name="Normal 2 24 15" xfId="6714"/>
    <cellStyle name="Normal 2 24 16" xfId="6955"/>
    <cellStyle name="Normal 2 24 17" xfId="7186"/>
    <cellStyle name="Normal 2 24 18" xfId="7419"/>
    <cellStyle name="Normal 2 24 19" xfId="5458"/>
    <cellStyle name="Normal 2 24 2" xfId="2634"/>
    <cellStyle name="Normal 2 24 2 2" xfId="2954"/>
    <cellStyle name="Normal 2 24 20" xfId="7884"/>
    <cellStyle name="Normal 2 24 21" xfId="7791"/>
    <cellStyle name="Normal 2 24 22" xfId="8354"/>
    <cellStyle name="Normal 2 24 23" xfId="8580"/>
    <cellStyle name="Normal 2 24 24" xfId="8791"/>
    <cellStyle name="Normal 2 24 25" xfId="8998"/>
    <cellStyle name="Normal 2 24 26" xfId="9194"/>
    <cellStyle name="Normal 2 24 27" xfId="9378"/>
    <cellStyle name="Normal 2 24 28" xfId="9545"/>
    <cellStyle name="Normal 2 24 29" xfId="3975"/>
    <cellStyle name="Normal 2 24 3" xfId="3415"/>
    <cellStyle name="Normal 2 24 30" xfId="9781"/>
    <cellStyle name="Normal 2 24 31" xfId="10143"/>
    <cellStyle name="Normal 2 24 32" xfId="10180"/>
    <cellStyle name="Normal 2 24 33" xfId="10189"/>
    <cellStyle name="Normal 2 24 34" xfId="11030"/>
    <cellStyle name="Normal 2 24 35" xfId="11555"/>
    <cellStyle name="Normal 2 24 36" xfId="12536"/>
    <cellStyle name="Normal 2 24 37" xfId="12657"/>
    <cellStyle name="Normal 2 24 38" xfId="13156"/>
    <cellStyle name="Normal 2 24 39" xfId="13696"/>
    <cellStyle name="Normal 2 24 4" xfId="3888"/>
    <cellStyle name="Normal 2 24 40" xfId="13118"/>
    <cellStyle name="Normal 2 24 41" xfId="14757"/>
    <cellStyle name="Normal 2 24 42" xfId="15320"/>
    <cellStyle name="Normal 2 24 43" xfId="15861"/>
    <cellStyle name="Normal 2 24 44" xfId="16401"/>
    <cellStyle name="Normal 2 24 45" xfId="16942"/>
    <cellStyle name="Normal 2 24 46" xfId="17483"/>
    <cellStyle name="Normal 2 24 47" xfId="18024"/>
    <cellStyle name="Normal 2 24 48" xfId="18563"/>
    <cellStyle name="Normal 2 24 49" xfId="19102"/>
    <cellStyle name="Normal 2 24 5" xfId="4346"/>
    <cellStyle name="Normal 2 24 50" xfId="19640"/>
    <cellStyle name="Normal 2 24 51" xfId="19064"/>
    <cellStyle name="Normal 2 24 52" xfId="20666"/>
    <cellStyle name="Normal 2 24 53" xfId="21990"/>
    <cellStyle name="Normal 2 24 54" xfId="22578"/>
    <cellStyle name="Normal 2 24 55" xfId="23237"/>
    <cellStyle name="Normal 2 24 56" xfId="23772"/>
    <cellStyle name="Normal 2 24 57" xfId="24306"/>
    <cellStyle name="Normal 2 24 58" xfId="24823"/>
    <cellStyle name="Normal 2 24 59" xfId="25307"/>
    <cellStyle name="Normal 2 24 6" xfId="4562"/>
    <cellStyle name="Normal 2 24 60" xfId="25820"/>
    <cellStyle name="Normal 2 24 61" xfId="26482"/>
    <cellStyle name="Normal 2 24 62" xfId="27017"/>
    <cellStyle name="Normal 2 24 63" xfId="26093"/>
    <cellStyle name="Normal 2 24 64" xfId="28014"/>
    <cellStyle name="Normal 2 24 65" xfId="28424"/>
    <cellStyle name="Normal 2 24 66" xfId="28997"/>
    <cellStyle name="Normal 2 24 67" xfId="29260"/>
    <cellStyle name="Normal 2 24 68" xfId="31106"/>
    <cellStyle name="Normal 2 24 69" xfId="31669"/>
    <cellStyle name="Normal 2 24 7" xfId="4799"/>
    <cellStyle name="Normal 2 24 70" xfId="32032"/>
    <cellStyle name="Normal 2 24 8" xfId="5039"/>
    <cellStyle name="Normal 2 24 9" xfId="5278"/>
    <cellStyle name="Normal 2 25" xfId="328"/>
    <cellStyle name="Normal 2 25 10" xfId="5484"/>
    <cellStyle name="Normal 2 25 11" xfId="5862"/>
    <cellStyle name="Normal 2 25 12" xfId="6104"/>
    <cellStyle name="Normal 2 25 13" xfId="6344"/>
    <cellStyle name="Normal 2 25 14" xfId="6581"/>
    <cellStyle name="Normal 2 25 15" xfId="6818"/>
    <cellStyle name="Normal 2 25 16" xfId="7057"/>
    <cellStyle name="Normal 2 25 17" xfId="7289"/>
    <cellStyle name="Normal 2 25 18" xfId="7518"/>
    <cellStyle name="Normal 2 25 19" xfId="7615"/>
    <cellStyle name="Normal 2 25 2" xfId="2648"/>
    <cellStyle name="Normal 2 25 2 2" xfId="2953"/>
    <cellStyle name="Normal 2 25 20" xfId="7984"/>
    <cellStyle name="Normal 2 25 21" xfId="7830"/>
    <cellStyle name="Normal 2 25 22" xfId="8454"/>
    <cellStyle name="Normal 2 25 23" xfId="8676"/>
    <cellStyle name="Normal 2 25 24" xfId="8886"/>
    <cellStyle name="Normal 2 25 25" xfId="9087"/>
    <cellStyle name="Normal 2 25 26" xfId="9285"/>
    <cellStyle name="Normal 2 25 27" xfId="9457"/>
    <cellStyle name="Normal 2 25 28" xfId="9611"/>
    <cellStyle name="Normal 2 25 29" xfId="9659"/>
    <cellStyle name="Normal 2 25 3" xfId="3412"/>
    <cellStyle name="Normal 2 25 30" xfId="9825"/>
    <cellStyle name="Normal 2 25 31" xfId="10140"/>
    <cellStyle name="Normal 2 25 32" xfId="10181"/>
    <cellStyle name="Normal 2 25 33" xfId="11102"/>
    <cellStyle name="Normal 2 25 34" xfId="11627"/>
    <cellStyle name="Normal 2 25 35" xfId="12156"/>
    <cellStyle name="Normal 2 25 36" xfId="12549"/>
    <cellStyle name="Normal 2 25 37" xfId="13230"/>
    <cellStyle name="Normal 2 25 38" xfId="13770"/>
    <cellStyle name="Normal 2 25 39" xfId="14313"/>
    <cellStyle name="Normal 2 25 4" xfId="4099"/>
    <cellStyle name="Normal 2 25 40" xfId="14239"/>
    <cellStyle name="Normal 2 25 41" xfId="15394"/>
    <cellStyle name="Normal 2 25 42" xfId="15935"/>
    <cellStyle name="Normal 2 25 43" xfId="16475"/>
    <cellStyle name="Normal 2 25 44" xfId="17016"/>
    <cellStyle name="Normal 2 25 45" xfId="17557"/>
    <cellStyle name="Normal 2 25 46" xfId="18098"/>
    <cellStyle name="Normal 2 25 47" xfId="18636"/>
    <cellStyle name="Normal 2 25 48" xfId="19176"/>
    <cellStyle name="Normal 2 25 49" xfId="19714"/>
    <cellStyle name="Normal 2 25 5" xfId="4288"/>
    <cellStyle name="Normal 2 25 50" xfId="20242"/>
    <cellStyle name="Normal 2 25 51" xfId="20171"/>
    <cellStyle name="Normal 2 25 52" xfId="21220"/>
    <cellStyle name="Normal 2 25 53" xfId="21987"/>
    <cellStyle name="Normal 2 25 54" xfId="22607"/>
    <cellStyle name="Normal 2 25 55" xfId="23347"/>
    <cellStyle name="Normal 2 25 56" xfId="23882"/>
    <cellStyle name="Normal 2 25 57" xfId="24416"/>
    <cellStyle name="Normal 2 25 58" xfId="24929"/>
    <cellStyle name="Normal 2 25 59" xfId="25407"/>
    <cellStyle name="Normal 2 25 6" xfId="4667"/>
    <cellStyle name="Normal 2 25 60" xfId="25461"/>
    <cellStyle name="Normal 2 25 61" xfId="26592"/>
    <cellStyle name="Normal 2 25 62" xfId="27125"/>
    <cellStyle name="Normal 2 25 63" xfId="27503"/>
    <cellStyle name="Normal 2 25 64" xfId="28117"/>
    <cellStyle name="Normal 2 25 65" xfId="28517"/>
    <cellStyle name="Normal 2 25 66" xfId="28994"/>
    <cellStyle name="Normal 2 25 67" xfId="29317"/>
    <cellStyle name="Normal 2 25 68" xfId="31103"/>
    <cellStyle name="Normal 2 25 69" xfId="31779"/>
    <cellStyle name="Normal 2 25 7" xfId="4905"/>
    <cellStyle name="Normal 2 25 70" xfId="32454"/>
    <cellStyle name="Normal 2 25 8" xfId="5143"/>
    <cellStyle name="Normal 2 25 9" xfId="5384"/>
    <cellStyle name="Normal 2 26" xfId="426"/>
    <cellStyle name="Normal 2 26 10" xfId="3831"/>
    <cellStyle name="Normal 2 26 11" xfId="3643"/>
    <cellStyle name="Normal 2 26 12" xfId="5596"/>
    <cellStyle name="Normal 2 26 13" xfId="5841"/>
    <cellStyle name="Normal 2 26 14" xfId="6083"/>
    <cellStyle name="Normal 2 26 15" xfId="6323"/>
    <cellStyle name="Normal 2 26 16" xfId="6560"/>
    <cellStyle name="Normal 2 26 17" xfId="6797"/>
    <cellStyle name="Normal 2 26 18" xfId="7037"/>
    <cellStyle name="Normal 2 26 19" xfId="4626"/>
    <cellStyle name="Normal 2 26 2" xfId="2663"/>
    <cellStyle name="Normal 2 26 2 2" xfId="2989"/>
    <cellStyle name="Normal 2 26 20" xfId="5898"/>
    <cellStyle name="Normal 2 26 21" xfId="8138"/>
    <cellStyle name="Normal 2 26 22" xfId="8185"/>
    <cellStyle name="Normal 2 26 23" xfId="7869"/>
    <cellStyle name="Normal 2 26 24" xfId="8433"/>
    <cellStyle name="Normal 2 26 25" xfId="8657"/>
    <cellStyle name="Normal 2 26 26" xfId="8867"/>
    <cellStyle name="Normal 2 26 27" xfId="9069"/>
    <cellStyle name="Normal 2 26 28" xfId="9269"/>
    <cellStyle name="Normal 2 26 29" xfId="7255"/>
    <cellStyle name="Normal 2 26 3" xfId="3507"/>
    <cellStyle name="Normal 2 26 30" xfId="8259"/>
    <cellStyle name="Normal 2 26 31" xfId="10235"/>
    <cellStyle name="Normal 2 26 32" xfId="10639"/>
    <cellStyle name="Normal 2 26 33" xfId="10549"/>
    <cellStyle name="Normal 2 26 34" xfId="10967"/>
    <cellStyle name="Normal 2 26 35" xfId="11492"/>
    <cellStyle name="Normal 2 26 36" xfId="11832"/>
    <cellStyle name="Normal 2 26 37" xfId="12324"/>
    <cellStyle name="Normal 2 26 38" xfId="13093"/>
    <cellStyle name="Normal 2 26 39" xfId="13633"/>
    <cellStyle name="Normal 2 26 4" xfId="3880"/>
    <cellStyle name="Normal 2 26 40" xfId="14344"/>
    <cellStyle name="Normal 2 26 41" xfId="14481"/>
    <cellStyle name="Normal 2 26 42" xfId="15257"/>
    <cellStyle name="Normal 2 26 43" xfId="15798"/>
    <cellStyle name="Normal 2 26 44" xfId="16338"/>
    <cellStyle name="Normal 2 26 45" xfId="16879"/>
    <cellStyle name="Normal 2 26 46" xfId="17420"/>
    <cellStyle name="Normal 2 26 47" xfId="17961"/>
    <cellStyle name="Normal 2 26 48" xfId="18501"/>
    <cellStyle name="Normal 2 26 49" xfId="19039"/>
    <cellStyle name="Normal 2 26 5" xfId="3159"/>
    <cellStyle name="Normal 2 26 50" xfId="19578"/>
    <cellStyle name="Normal 2 26 51" xfId="20272"/>
    <cellStyle name="Normal 2 26 52" xfId="20403"/>
    <cellStyle name="Normal 2 26 53" xfId="22079"/>
    <cellStyle name="Normal 2 26 54" xfId="22675"/>
    <cellStyle name="Normal 2 26 55" xfId="22897"/>
    <cellStyle name="Normal 2 26 56" xfId="23437"/>
    <cellStyle name="Normal 2 26 57" xfId="23971"/>
    <cellStyle name="Normal 2 26 58" xfId="24505"/>
    <cellStyle name="Normal 2 26 59" xfId="25012"/>
    <cellStyle name="Normal 2 26 6" xfId="3567"/>
    <cellStyle name="Normal 2 26 60" xfId="25894"/>
    <cellStyle name="Normal 2 26 61" xfId="26147"/>
    <cellStyle name="Normal 2 26 62" xfId="26684"/>
    <cellStyle name="Normal 2 26 63" xfId="27215"/>
    <cellStyle name="Normal 2 26 64" xfId="27726"/>
    <cellStyle name="Normal 2 26 65" xfId="28191"/>
    <cellStyle name="Normal 2 26 66" xfId="29072"/>
    <cellStyle name="Normal 2 26 67" xfId="29077"/>
    <cellStyle name="Normal 2 26 68" xfId="31186"/>
    <cellStyle name="Normal 2 26 69" xfId="31609"/>
    <cellStyle name="Normal 2 26 7" xfId="4387"/>
    <cellStyle name="Normal 2 26 70" xfId="32458"/>
    <cellStyle name="Normal 2 26 8" xfId="4646"/>
    <cellStyle name="Normal 2 26 9" xfId="4884"/>
    <cellStyle name="Normal 2 27" xfId="326"/>
    <cellStyle name="Normal 2 27 10" xfId="5606"/>
    <cellStyle name="Normal 2 27 11" xfId="5750"/>
    <cellStyle name="Normal 2 27 12" xfId="5991"/>
    <cellStyle name="Normal 2 27 13" xfId="6231"/>
    <cellStyle name="Normal 2 27 14" xfId="6468"/>
    <cellStyle name="Normal 2 27 15" xfId="6707"/>
    <cellStyle name="Normal 2 27 16" xfId="6947"/>
    <cellStyle name="Normal 2 27 17" xfId="7179"/>
    <cellStyle name="Normal 2 27 18" xfId="7411"/>
    <cellStyle name="Normal 2 27 19" xfId="7732"/>
    <cellStyle name="Normal 2 27 2" xfId="2677"/>
    <cellStyle name="Normal 2 27 2 2" xfId="2952"/>
    <cellStyle name="Normal 2 27 20" xfId="7876"/>
    <cellStyle name="Normal 2 27 21" xfId="6419"/>
    <cellStyle name="Normal 2 27 22" xfId="8346"/>
    <cellStyle name="Normal 2 27 23" xfId="8573"/>
    <cellStyle name="Normal 2 27 24" xfId="8785"/>
    <cellStyle name="Normal 2 27 25" xfId="8992"/>
    <cellStyle name="Normal 2 27 26" xfId="9188"/>
    <cellStyle name="Normal 2 27 27" xfId="9372"/>
    <cellStyle name="Normal 2 27 28" xfId="9540"/>
    <cellStyle name="Normal 2 27 29" xfId="9736"/>
    <cellStyle name="Normal 2 27 3" xfId="3410"/>
    <cellStyle name="Normal 2 27 30" xfId="9778"/>
    <cellStyle name="Normal 2 27 31" xfId="10138"/>
    <cellStyle name="Normal 2 27 32" xfId="10537"/>
    <cellStyle name="Normal 2 27 33" xfId="10705"/>
    <cellStyle name="Normal 2 27 34" xfId="11012"/>
    <cellStyle name="Normal 2 27 35" xfId="11537"/>
    <cellStyle name="Normal 2 27 36" xfId="12688"/>
    <cellStyle name="Normal 2 27 37" xfId="12543"/>
    <cellStyle name="Normal 2 27 38" xfId="13138"/>
    <cellStyle name="Normal 2 27 39" xfId="13678"/>
    <cellStyle name="Normal 2 27 4" xfId="3156"/>
    <cellStyle name="Normal 2 27 40" xfId="14722"/>
    <cellStyle name="Normal 2 27 41" xfId="14655"/>
    <cellStyle name="Normal 2 27 42" xfId="15302"/>
    <cellStyle name="Normal 2 27 43" xfId="15843"/>
    <cellStyle name="Normal 2 27 44" xfId="16383"/>
    <cellStyle name="Normal 2 27 45" xfId="16924"/>
    <cellStyle name="Normal 2 27 46" xfId="17465"/>
    <cellStyle name="Normal 2 27 47" xfId="18006"/>
    <cellStyle name="Normal 2 27 48" xfId="18545"/>
    <cellStyle name="Normal 2 27 49" xfId="19084"/>
    <cellStyle name="Normal 2 27 5" xfId="4427"/>
    <cellStyle name="Normal 2 27 50" xfId="19622"/>
    <cellStyle name="Normal 2 27 51" xfId="20634"/>
    <cellStyle name="Normal 2 27 52" xfId="20569"/>
    <cellStyle name="Normal 2 27 53" xfId="21985"/>
    <cellStyle name="Normal 2 27 54" xfId="22552"/>
    <cellStyle name="Normal 2 27 55" xfId="23229"/>
    <cellStyle name="Normal 2 27 56" xfId="23764"/>
    <cellStyle name="Normal 2 27 57" xfId="24298"/>
    <cellStyle name="Normal 2 27 58" xfId="24816"/>
    <cellStyle name="Normal 2 27 59" xfId="25301"/>
    <cellStyle name="Normal 2 27 6" xfId="4555"/>
    <cellStyle name="Normal 2 27 60" xfId="23965"/>
    <cellStyle name="Normal 2 27 61" xfId="26475"/>
    <cellStyle name="Normal 2 27 62" xfId="27010"/>
    <cellStyle name="Normal 2 27 63" xfId="27626"/>
    <cellStyle name="Normal 2 27 64" xfId="28008"/>
    <cellStyle name="Normal 2 27 65" xfId="28419"/>
    <cellStyle name="Normal 2 27 66" xfId="28992"/>
    <cellStyle name="Normal 2 27 67" xfId="29343"/>
    <cellStyle name="Normal 2 27 68" xfId="31101"/>
    <cellStyle name="Normal 2 27 69" xfId="31801"/>
    <cellStyle name="Normal 2 27 7" xfId="4791"/>
    <cellStyle name="Normal 2 27 70" xfId="32539"/>
    <cellStyle name="Normal 2 27 8" xfId="5031"/>
    <cellStyle name="Normal 2 27 9" xfId="5270"/>
    <cellStyle name="Normal 2 28" xfId="366"/>
    <cellStyle name="Normal 2 28 10" xfId="4755"/>
    <cellStyle name="Normal 2 28 11" xfId="5033"/>
    <cellStyle name="Normal 2 28 12" xfId="5147"/>
    <cellStyle name="Normal 2 28 13" xfId="5123"/>
    <cellStyle name="Normal 2 28 14" xfId="5245"/>
    <cellStyle name="Normal 2 28 15" xfId="5019"/>
    <cellStyle name="Normal 2 28 16" xfId="5784"/>
    <cellStyle name="Normal 2 28 17" xfId="6026"/>
    <cellStyle name="Normal 2 28 18" xfId="6266"/>
    <cellStyle name="Normal 2 28 19" xfId="6912"/>
    <cellStyle name="Normal 2 28 2" xfId="2692"/>
    <cellStyle name="Normal 2 28 2 2" xfId="2963"/>
    <cellStyle name="Normal 2 28 20" xfId="7180"/>
    <cellStyle name="Normal 2 28 21" xfId="7426"/>
    <cellStyle name="Normal 2 28 22" xfId="7722"/>
    <cellStyle name="Normal 2 28 23" xfId="6553"/>
    <cellStyle name="Normal 2 28 24" xfId="8154"/>
    <cellStyle name="Normal 2 28 25" xfId="5704"/>
    <cellStyle name="Normal 2 28 26" xfId="6670"/>
    <cellStyle name="Normal 2 28 27" xfId="8379"/>
    <cellStyle name="Normal 2 28 28" xfId="8603"/>
    <cellStyle name="Normal 2 28 29" xfId="9158"/>
    <cellStyle name="Normal 2 28 3" xfId="3449"/>
    <cellStyle name="Normal 2 28 30" xfId="9373"/>
    <cellStyle name="Normal 2 28 31" xfId="10176"/>
    <cellStyle name="Normal 2 28 32" xfId="10346"/>
    <cellStyle name="Normal 2 28 33" xfId="11347"/>
    <cellStyle name="Normal 2 28 34" xfId="11876"/>
    <cellStyle name="Normal 2 28 35" xfId="12404"/>
    <cellStyle name="Normal 2 28 36" xfId="12831"/>
    <cellStyle name="Normal 2 28 37" xfId="13489"/>
    <cellStyle name="Normal 2 28 38" xfId="14030"/>
    <cellStyle name="Normal 2 28 39" xfId="14570"/>
    <cellStyle name="Normal 2 28 4" xfId="2941"/>
    <cellStyle name="Normal 2 28 40" xfId="15008"/>
    <cellStyle name="Normal 2 28 41" xfId="15653"/>
    <cellStyle name="Normal 2 28 42" xfId="16194"/>
    <cellStyle name="Normal 2 28 43" xfId="16734"/>
    <cellStyle name="Normal 2 28 44" xfId="17275"/>
    <cellStyle name="Normal 2 28 45" xfId="17816"/>
    <cellStyle name="Normal 2 28 46" xfId="18357"/>
    <cellStyle name="Normal 2 28 47" xfId="18894"/>
    <cellStyle name="Normal 2 28 48" xfId="19434"/>
    <cellStyle name="Normal 2 28 49" xfId="19967"/>
    <cellStyle name="Normal 2 28 5" xfId="3503"/>
    <cellStyle name="Normal 2 28 50" xfId="20485"/>
    <cellStyle name="Normal 2 28 51" xfId="20894"/>
    <cellStyle name="Normal 2 28 52" xfId="21388"/>
    <cellStyle name="Normal 2 28 53" xfId="22022"/>
    <cellStyle name="Normal 2 28 54" xfId="22267"/>
    <cellStyle name="Normal 2 28 55" xfId="22521"/>
    <cellStyle name="Normal 2 28 56" xfId="22301"/>
    <cellStyle name="Normal 2 28 57" xfId="22319"/>
    <cellStyle name="Normal 2 28 58" xfId="23151"/>
    <cellStyle name="Normal 2 28 59" xfId="23687"/>
    <cellStyle name="Normal 2 28 6" xfId="3992"/>
    <cellStyle name="Normal 2 28 60" xfId="25150"/>
    <cellStyle name="Normal 2 28 61" xfId="25912"/>
    <cellStyle name="Normal 2 28 62" xfId="25467"/>
    <cellStyle name="Normal 2 28 63" xfId="26372"/>
    <cellStyle name="Normal 2 28 64" xfId="25479"/>
    <cellStyle name="Normal 2 28 65" xfId="26970"/>
    <cellStyle name="Normal 2 28 66" xfId="29021"/>
    <cellStyle name="Normal 2 28 67" xfId="28852"/>
    <cellStyle name="Normal 2 28 68" xfId="31137"/>
    <cellStyle name="Normal 2 28 69" xfId="32613"/>
    <cellStyle name="Normal 2 28 7" xfId="3535"/>
    <cellStyle name="Normal 2 28 70" xfId="31568"/>
    <cellStyle name="Normal 2 28 8" xfId="3380"/>
    <cellStyle name="Normal 2 28 9" xfId="3352"/>
    <cellStyle name="Normal 2 29" xfId="527"/>
    <cellStyle name="Normal 2 29 10" xfId="5210"/>
    <cellStyle name="Normal 2 29 11" xfId="4875"/>
    <cellStyle name="Normal 2 29 12" xfId="4327"/>
    <cellStyle name="Normal 2 29 13" xfId="5634"/>
    <cellStyle name="Normal 2 29 14" xfId="5746"/>
    <cellStyle name="Normal 2 29 15" xfId="5987"/>
    <cellStyle name="Normal 2 29 16" xfId="6227"/>
    <cellStyle name="Normal 2 29 17" xfId="6464"/>
    <cellStyle name="Normal 2 29 18" xfId="6703"/>
    <cellStyle name="Normal 2 29 19" xfId="7352"/>
    <cellStyle name="Normal 2 29 2" xfId="2708"/>
    <cellStyle name="Normal 2 29 2 2" xfId="3023"/>
    <cellStyle name="Normal 2 29 20" xfId="7028"/>
    <cellStyle name="Normal 2 29 21" xfId="7553"/>
    <cellStyle name="Normal 2 29 22" xfId="7471"/>
    <cellStyle name="Normal 2 29 23" xfId="6078"/>
    <cellStyle name="Normal 2 29 24" xfId="8116"/>
    <cellStyle name="Normal 2 29 25" xfId="8342"/>
    <cellStyle name="Normal 2 29 26" xfId="8569"/>
    <cellStyle name="Normal 2 29 27" xfId="8781"/>
    <cellStyle name="Normal 2 29 28" xfId="8988"/>
    <cellStyle name="Normal 2 29 29" xfId="9501"/>
    <cellStyle name="Normal 2 29 3" xfId="3605"/>
    <cellStyle name="Normal 2 29 30" xfId="9261"/>
    <cellStyle name="Normal 2 29 31" xfId="10335"/>
    <cellStyle name="Normal 2 29 32" xfId="10301"/>
    <cellStyle name="Normal 2 29 33" xfId="11031"/>
    <cellStyle name="Normal 2 29 34" xfId="11556"/>
    <cellStyle name="Normal 2 29 35" xfId="12083"/>
    <cellStyle name="Normal 2 29 36" xfId="12564"/>
    <cellStyle name="Normal 2 29 37" xfId="13157"/>
    <cellStyle name="Normal 2 29 38" xfId="13697"/>
    <cellStyle name="Normal 2 29 39" xfId="14240"/>
    <cellStyle name="Normal 2 29 4" xfId="3575"/>
    <cellStyle name="Normal 2 29 40" xfId="14703"/>
    <cellStyle name="Normal 2 29 41" xfId="15321"/>
    <cellStyle name="Normal 2 29 42" xfId="15862"/>
    <cellStyle name="Normal 2 29 43" xfId="16402"/>
    <cellStyle name="Normal 2 29 44" xfId="16943"/>
    <cellStyle name="Normal 2 29 45" xfId="17484"/>
    <cellStyle name="Normal 2 29 46" xfId="18025"/>
    <cellStyle name="Normal 2 29 47" xfId="18564"/>
    <cellStyle name="Normal 2 29 48" xfId="19103"/>
    <cellStyle name="Normal 2 29 49" xfId="19641"/>
    <cellStyle name="Normal 2 29 5" xfId="3896"/>
    <cellStyle name="Normal 2 29 50" xfId="20172"/>
    <cellStyle name="Normal 2 29 51" xfId="20615"/>
    <cellStyle name="Normal 2 29 52" xfId="21158"/>
    <cellStyle name="Normal 2 29 53" xfId="22178"/>
    <cellStyle name="Normal 2 29 54" xfId="22663"/>
    <cellStyle name="Normal 2 29 55" xfId="23134"/>
    <cellStyle name="Normal 2 29 56" xfId="23670"/>
    <cellStyle name="Normal 2 29 57" xfId="24203"/>
    <cellStyle name="Normal 2 29 58" xfId="24727"/>
    <cellStyle name="Normal 2 29 59" xfId="25223"/>
    <cellStyle name="Normal 2 29 6" xfId="3705"/>
    <cellStyle name="Normal 2 29 60" xfId="25992"/>
    <cellStyle name="Normal 2 29 61" xfId="26380"/>
    <cellStyle name="Normal 2 29 62" xfId="26916"/>
    <cellStyle name="Normal 2 29 63" xfId="27550"/>
    <cellStyle name="Normal 2 29 64" xfId="27926"/>
    <cellStyle name="Normal 2 29 65" xfId="28360"/>
    <cellStyle name="Normal 2 29 66" xfId="29157"/>
    <cellStyle name="Normal 2 29 67" xfId="28802"/>
    <cellStyle name="Normal 2 29 68" xfId="31269"/>
    <cellStyle name="Normal 2 29 69" xfId="32273"/>
    <cellStyle name="Normal 2 29 7" xfId="3347"/>
    <cellStyle name="Normal 2 29 70" xfId="33101"/>
    <cellStyle name="Normal 2 29 8" xfId="4322"/>
    <cellStyle name="Normal 2 29 9" xfId="4551"/>
    <cellStyle name="Normal 2 3" xfId="58"/>
    <cellStyle name="Normal 2 3 10" xfId="395"/>
    <cellStyle name="Normal 2 3 10 10" xfId="4897"/>
    <cellStyle name="Normal 2 3 10 11" xfId="4082"/>
    <cellStyle name="Normal 2 3 10 12" xfId="4888"/>
    <cellStyle name="Normal 2 3 10 13" xfId="5419"/>
    <cellStyle name="Normal 2 3 10 14" xfId="5752"/>
    <cellStyle name="Normal 2 3 10 15" xfId="5993"/>
    <cellStyle name="Normal 2 3 10 16" xfId="6233"/>
    <cellStyle name="Normal 2 3 10 17" xfId="6470"/>
    <cellStyle name="Normal 2 3 10 18" xfId="6708"/>
    <cellStyle name="Normal 2 3 10 19" xfId="7049"/>
    <cellStyle name="Normal 2 3 10 2" xfId="2530"/>
    <cellStyle name="Normal 2 3 10 2 2" xfId="2975"/>
    <cellStyle name="Normal 2 3 10 20" xfId="6485"/>
    <cellStyle name="Normal 2 3 10 21" xfId="7945"/>
    <cellStyle name="Normal 2 3 10 22" xfId="7362"/>
    <cellStyle name="Normal 2 3 10 23" xfId="5698"/>
    <cellStyle name="Normal 2 3 10 24" xfId="7906"/>
    <cellStyle name="Normal 2 3 10 25" xfId="8348"/>
    <cellStyle name="Normal 2 3 10 26" xfId="8575"/>
    <cellStyle name="Normal 2 3 10 27" xfId="8786"/>
    <cellStyle name="Normal 2 3 10 28" xfId="8993"/>
    <cellStyle name="Normal 2 3 10 29" xfId="9278"/>
    <cellStyle name="Normal 2 3 10 3" xfId="3476"/>
    <cellStyle name="Normal 2 3 10 30" xfId="8798"/>
    <cellStyle name="Normal 2 3 10 31" xfId="10204"/>
    <cellStyle name="Normal 2 3 10 32" xfId="9957"/>
    <cellStyle name="Normal 2 3 10 33" xfId="10934"/>
    <cellStyle name="Normal 2 3 10 34" xfId="11196"/>
    <cellStyle name="Normal 2 3 10 35" xfId="11723"/>
    <cellStyle name="Normal 2 3 10 36" xfId="12270"/>
    <cellStyle name="Normal 2 3 10 37" xfId="12782"/>
    <cellStyle name="Normal 2 3 10 38" xfId="13333"/>
    <cellStyle name="Normal 2 3 10 39" xfId="13874"/>
    <cellStyle name="Normal 2 3 10 4" xfId="3480"/>
    <cellStyle name="Normal 2 3 10 40" xfId="14771"/>
    <cellStyle name="Normal 2 3 10 41" xfId="14941"/>
    <cellStyle name="Normal 2 3 10 42" xfId="15497"/>
    <cellStyle name="Normal 2 3 10 43" xfId="16038"/>
    <cellStyle name="Normal 2 3 10 44" xfId="16578"/>
    <cellStyle name="Normal 2 3 10 45" xfId="17119"/>
    <cellStyle name="Normal 2 3 10 46" xfId="17660"/>
    <cellStyle name="Normal 2 3 10 47" xfId="18201"/>
    <cellStyle name="Normal 2 3 10 48" xfId="18739"/>
    <cellStyle name="Normal 2 3 10 49" xfId="19278"/>
    <cellStyle name="Normal 2 3 10 5" xfId="3899"/>
    <cellStyle name="Normal 2 3 10 50" xfId="19816"/>
    <cellStyle name="Normal 2 3 10 51" xfId="20678"/>
    <cellStyle name="Normal 2 3 10 52" xfId="20834"/>
    <cellStyle name="Normal 2 3 10 53" xfId="22050"/>
    <cellStyle name="Normal 2 3 10 54" xfId="22487"/>
    <cellStyle name="Normal 2 3 10 55" xfId="23105"/>
    <cellStyle name="Normal 2 3 10 56" xfId="23642"/>
    <cellStyle name="Normal 2 3 10 57" xfId="24174"/>
    <cellStyle name="Normal 2 3 10 58" xfId="24702"/>
    <cellStyle name="Normal 2 3 10 59" xfId="25198"/>
    <cellStyle name="Normal 2 3 10 6" xfId="3641"/>
    <cellStyle name="Normal 2 3 10 60" xfId="25863"/>
    <cellStyle name="Normal 2 3 10 61" xfId="26351"/>
    <cellStyle name="Normal 2 3 10 62" xfId="26888"/>
    <cellStyle name="Normal 2 3 10 63" xfId="27425"/>
    <cellStyle name="Normal 2 3 10 64" xfId="27906"/>
    <cellStyle name="Normal 2 3 10 65" xfId="28345"/>
    <cellStyle name="Normal 2 3 10 66" xfId="29044"/>
    <cellStyle name="Normal 2 3 10 67" xfId="28770"/>
    <cellStyle name="Normal 2 3 10 68" xfId="31160"/>
    <cellStyle name="Normal 2 3 10 69" xfId="32377"/>
    <cellStyle name="Normal 2 3 10 7" xfId="3768"/>
    <cellStyle name="Normal 2 3 10 70" xfId="31596"/>
    <cellStyle name="Normal 2 3 10 8" xfId="4238"/>
    <cellStyle name="Normal 2 3 10 9" xfId="4557"/>
    <cellStyle name="Normal 2 3 100" xfId="29910"/>
    <cellStyle name="Normal 2 3 101" xfId="29983"/>
    <cellStyle name="Normal 2 3 102" xfId="3091"/>
    <cellStyle name="Normal 2 3 103" xfId="34067"/>
    <cellStyle name="Normal 2 3 104" xfId="34146"/>
    <cellStyle name="Normal 2 3 105" xfId="34570"/>
    <cellStyle name="Normal 2 3 106" xfId="34797"/>
    <cellStyle name="Normal 2 3 107" xfId="35024"/>
    <cellStyle name="Normal 2 3 108" xfId="35251"/>
    <cellStyle name="Normal 2 3 109" xfId="35478"/>
    <cellStyle name="Normal 2 3 11" xfId="543"/>
    <cellStyle name="Normal 2 3 11 10" xfId="5240"/>
    <cellStyle name="Normal 2 3 11 11" xfId="5516"/>
    <cellStyle name="Normal 2 3 11 12" xfId="5690"/>
    <cellStyle name="Normal 2 3 11 13" xfId="5930"/>
    <cellStyle name="Normal 2 3 11 14" xfId="6172"/>
    <cellStyle name="Normal 2 3 11 15" xfId="6408"/>
    <cellStyle name="Normal 2 3 11 16" xfId="6650"/>
    <cellStyle name="Normal 2 3 11 17" xfId="6887"/>
    <cellStyle name="Normal 2 3 11 18" xfId="7122"/>
    <cellStyle name="Normal 2 3 11 19" xfId="7381"/>
    <cellStyle name="Normal 2 3 11 2" xfId="2543"/>
    <cellStyle name="Normal 2 3 11 2 2" xfId="3027"/>
    <cellStyle name="Normal 2 3 11 20" xfId="7646"/>
    <cellStyle name="Normal 2 3 11 21" xfId="6739"/>
    <cellStyle name="Normal 2 3 11 22" xfId="7290"/>
    <cellStyle name="Normal 2 3 11 23" xfId="8290"/>
    <cellStyle name="Normal 2 3 11 24" xfId="8518"/>
    <cellStyle name="Normal 2 3 11 25" xfId="8733"/>
    <cellStyle name="Normal 2 3 11 26" xfId="8944"/>
    <cellStyle name="Normal 2 3 11 27" xfId="9140"/>
    <cellStyle name="Normal 2 3 11 28" xfId="9334"/>
    <cellStyle name="Normal 2 3 11 29" xfId="9520"/>
    <cellStyle name="Normal 2 3 11 3" xfId="3621"/>
    <cellStyle name="Normal 2 3 11 30" xfId="9680"/>
    <cellStyle name="Normal 2 3 11 31" xfId="10351"/>
    <cellStyle name="Normal 2 3 11 32" xfId="10838"/>
    <cellStyle name="Normal 2 3 11 33" xfId="10673"/>
    <cellStyle name="Normal 2 3 11 34" xfId="11312"/>
    <cellStyle name="Normal 2 3 11 35" xfId="11841"/>
    <cellStyle name="Normal 2 3 11 36" xfId="12923"/>
    <cellStyle name="Normal 2 3 11 37" xfId="12908"/>
    <cellStyle name="Normal 2 3 11 38" xfId="13454"/>
    <cellStyle name="Normal 2 3 11 39" xfId="13995"/>
    <cellStyle name="Normal 2 3 11 4" xfId="3368"/>
    <cellStyle name="Normal 2 3 11 40" xfId="15233"/>
    <cellStyle name="Normal 2 3 11 41" xfId="15037"/>
    <cellStyle name="Normal 2 3 11 42" xfId="15618"/>
    <cellStyle name="Normal 2 3 11 43" xfId="16159"/>
    <cellStyle name="Normal 2 3 11 44" xfId="16699"/>
    <cellStyle name="Normal 2 3 11 45" xfId="17240"/>
    <cellStyle name="Normal 2 3 11 46" xfId="17781"/>
    <cellStyle name="Normal 2 3 11 47" xfId="18322"/>
    <cellStyle name="Normal 2 3 11 48" xfId="18860"/>
    <cellStyle name="Normal 2 3 11 49" xfId="19399"/>
    <cellStyle name="Normal 2 3 11 5" xfId="3547"/>
    <cellStyle name="Normal 2 3 11 50" xfId="19933"/>
    <cellStyle name="Normal 2 3 11 51" xfId="21086"/>
    <cellStyle name="Normal 2 3 11 52" xfId="20920"/>
    <cellStyle name="Normal 2 3 11 53" xfId="22194"/>
    <cellStyle name="Normal 2 3 11 54" xfId="22208"/>
    <cellStyle name="Normal 2 3 11 55" xfId="22863"/>
    <cellStyle name="Normal 2 3 11 56" xfId="23072"/>
    <cellStyle name="Normal 2 3 11 57" xfId="23609"/>
    <cellStyle name="Normal 2 3 11 58" xfId="24142"/>
    <cellStyle name="Normal 2 3 11 59" xfId="24672"/>
    <cellStyle name="Normal 2 3 11 6" xfId="4310"/>
    <cellStyle name="Normal 2 3 11 60" xfId="26008"/>
    <cellStyle name="Normal 2 3 11 61" xfId="26114"/>
    <cellStyle name="Normal 2 3 11 62" xfId="26318"/>
    <cellStyle name="Normal 2 3 11 63" xfId="26977"/>
    <cellStyle name="Normal 2 3 11 64" xfId="27378"/>
    <cellStyle name="Normal 2 3 11 65" xfId="27878"/>
    <cellStyle name="Normal 2 3 11 66" xfId="29170"/>
    <cellStyle name="Normal 2 3 11 67" xfId="28737"/>
    <cellStyle name="Normal 2 3 11 68" xfId="31282"/>
    <cellStyle name="Normal 2 3 11 69" xfId="31833"/>
    <cellStyle name="Normal 2 3 11 7" xfId="4497"/>
    <cellStyle name="Normal 2 3 11 70" xfId="32993"/>
    <cellStyle name="Normal 2 3 11 8" xfId="4731"/>
    <cellStyle name="Normal 2 3 11 9" xfId="4974"/>
    <cellStyle name="Normal 2 3 110" xfId="35705"/>
    <cellStyle name="Normal 2 3 111" xfId="35932"/>
    <cellStyle name="Normal 2 3 112" xfId="36159"/>
    <cellStyle name="Normal 2 3 113" xfId="36386"/>
    <cellStyle name="Normal 2 3 114" xfId="36612"/>
    <cellStyle name="Normal 2 3 115" xfId="36836"/>
    <cellStyle name="Normal 2 3 116" xfId="37038"/>
    <cellStyle name="Normal 2 3 117" xfId="37248"/>
    <cellStyle name="Normal 2 3 118" xfId="37595"/>
    <cellStyle name="Normal 2 3 119" xfId="37664"/>
    <cellStyle name="Normal 2 3 12" xfId="571"/>
    <cellStyle name="Normal 2 3 12 10" xfId="4744"/>
    <cellStyle name="Normal 2 3 12 11" xfId="4677"/>
    <cellStyle name="Normal 2 3 12 12" xfId="5420"/>
    <cellStyle name="Normal 2 3 12 13" xfId="5645"/>
    <cellStyle name="Normal 2 3 12 14" xfId="5885"/>
    <cellStyle name="Normal 2 3 12 15" xfId="6127"/>
    <cellStyle name="Normal 2 3 12 16" xfId="6365"/>
    <cellStyle name="Normal 2 3 12 17" xfId="6604"/>
    <cellStyle name="Normal 2 3 12 18" xfId="6840"/>
    <cellStyle name="Normal 2 3 12 19" xfId="6901"/>
    <cellStyle name="Normal 2 3 12 2" xfId="2557"/>
    <cellStyle name="Normal 2 3 12 2 2" xfId="3039"/>
    <cellStyle name="Normal 2 3 12 20" xfId="6831"/>
    <cellStyle name="Normal 2 3 12 21" xfId="8057"/>
    <cellStyle name="Normal 2 3 12 22" xfId="7785"/>
    <cellStyle name="Normal 2 3 12 23" xfId="6491"/>
    <cellStyle name="Normal 2 3 12 24" xfId="8247"/>
    <cellStyle name="Normal 2 3 12 25" xfId="8476"/>
    <cellStyle name="Normal 2 3 12 26" xfId="8697"/>
    <cellStyle name="Normal 2 3 12 27" xfId="8906"/>
    <cellStyle name="Normal 2 3 12 28" xfId="9106"/>
    <cellStyle name="Normal 2 3 12 29" xfId="9151"/>
    <cellStyle name="Normal 2 3 12 3" xfId="3648"/>
    <cellStyle name="Normal 2 3 12 30" xfId="9097"/>
    <cellStyle name="Normal 2 3 12 31" xfId="10378"/>
    <cellStyle name="Normal 2 3 12 32" xfId="9854"/>
    <cellStyle name="Normal 2 3 12 33" xfId="10652"/>
    <cellStyle name="Normal 2 3 12 34" xfId="10931"/>
    <cellStyle name="Normal 2 3 12 35" xfId="10923"/>
    <cellStyle name="Normal 2 3 12 36" xfId="12207"/>
    <cellStyle name="Normal 2 3 12 37" xfId="11544"/>
    <cellStyle name="Normal 2 3 12 38" xfId="10781"/>
    <cellStyle name="Normal 2 3 12 39" xfId="12393"/>
    <cellStyle name="Normal 2 3 12 4" xfId="3366"/>
    <cellStyle name="Normal 2 3 12 40" xfId="15024"/>
    <cellStyle name="Normal 2 3 12 41" xfId="13658"/>
    <cellStyle name="Normal 2 3 12 42" xfId="13329"/>
    <cellStyle name="Normal 2 3 12 43" xfId="13655"/>
    <cellStyle name="Normal 2 3 12 44" xfId="15126"/>
    <cellStyle name="Normal 2 3 12 45" xfId="15620"/>
    <cellStyle name="Normal 2 3 12 46" xfId="16161"/>
    <cellStyle name="Normal 2 3 12 47" xfId="16701"/>
    <cellStyle name="Normal 2 3 12 48" xfId="17242"/>
    <cellStyle name="Normal 2 3 12 49" xfId="17783"/>
    <cellStyle name="Normal 2 3 12 5" xfId="3815"/>
    <cellStyle name="Normal 2 3 12 50" xfId="18324"/>
    <cellStyle name="Normal 2 3 12 51" xfId="20907"/>
    <cellStyle name="Normal 2 3 12 52" xfId="19602"/>
    <cellStyle name="Normal 2 3 12 53" xfId="22221"/>
    <cellStyle name="Normal 2 3 12 54" xfId="22513"/>
    <cellStyle name="Normal 2 3 12 55" xfId="23109"/>
    <cellStyle name="Normal 2 3 12 56" xfId="23646"/>
    <cellStyle name="Normal 2 3 12 57" xfId="24178"/>
    <cellStyle name="Normal 2 3 12 58" xfId="24705"/>
    <cellStyle name="Normal 2 3 12 59" xfId="25201"/>
    <cellStyle name="Normal 2 3 12 6" xfId="3346"/>
    <cellStyle name="Normal 2 3 12 60" xfId="26035"/>
    <cellStyle name="Normal 2 3 12 61" xfId="26355"/>
    <cellStyle name="Normal 2 3 12 62" xfId="26891"/>
    <cellStyle name="Normal 2 3 12 63" xfId="27488"/>
    <cellStyle name="Normal 2 3 12 64" xfId="27908"/>
    <cellStyle name="Normal 2 3 12 65" xfId="28346"/>
    <cellStyle name="Normal 2 3 12 66" xfId="29193"/>
    <cellStyle name="Normal 2 3 12 67" xfId="29455"/>
    <cellStyle name="Normal 2 3 12 68" xfId="31306"/>
    <cellStyle name="Normal 2 3 12 69" xfId="30866"/>
    <cellStyle name="Normal 2 3 12 7" xfId="4412"/>
    <cellStyle name="Normal 2 3 12 70" xfId="32674"/>
    <cellStyle name="Normal 2 3 12 8" xfId="4452"/>
    <cellStyle name="Normal 2 3 12 9" xfId="4686"/>
    <cellStyle name="Normal 2 3 13" xfId="598"/>
    <cellStyle name="Normal 2 3 13 10" xfId="5466"/>
    <cellStyle name="Normal 2 3 13 11" xfId="5675"/>
    <cellStyle name="Normal 2 3 13 12" xfId="5915"/>
    <cellStyle name="Normal 2 3 13 13" xfId="6157"/>
    <cellStyle name="Normal 2 3 13 14" xfId="6394"/>
    <cellStyle name="Normal 2 3 13 15" xfId="6635"/>
    <cellStyle name="Normal 2 3 13 16" xfId="6872"/>
    <cellStyle name="Normal 2 3 13 17" xfId="7112"/>
    <cellStyle name="Normal 2 3 13 18" xfId="7341"/>
    <cellStyle name="Normal 2 3 13 19" xfId="7596"/>
    <cellStyle name="Normal 2 3 13 2" xfId="2569"/>
    <cellStyle name="Normal 2 3 13 2 2" xfId="3052"/>
    <cellStyle name="Normal 2 3 13 20" xfId="7805"/>
    <cellStyle name="Normal 2 3 13 21" xfId="7404"/>
    <cellStyle name="Normal 2 3 13 22" xfId="8276"/>
    <cellStyle name="Normal 2 3 13 23" xfId="8504"/>
    <cellStyle name="Normal 2 3 13 24" xfId="8721"/>
    <cellStyle name="Normal 2 3 13 25" xfId="8933"/>
    <cellStyle name="Normal 2 3 13 26" xfId="9129"/>
    <cellStyle name="Normal 2 3 13 27" xfId="9325"/>
    <cellStyle name="Normal 2 3 13 28" xfId="9492"/>
    <cellStyle name="Normal 2 3 13 29" xfId="9647"/>
    <cellStyle name="Normal 2 3 13 3" xfId="3674"/>
    <cellStyle name="Normal 2 3 13 30" xfId="9760"/>
    <cellStyle name="Normal 2 3 13 31" xfId="10403"/>
    <cellStyle name="Normal 2 3 13 32" xfId="10938"/>
    <cellStyle name="Normal 2 3 13 33" xfId="11188"/>
    <cellStyle name="Normal 2 3 13 34" xfId="11715"/>
    <cellStyle name="Normal 2 3 13 35" xfId="12244"/>
    <cellStyle name="Normal 2 3 13 36" xfId="12793"/>
    <cellStyle name="Normal 2 3 13 37" xfId="13317"/>
    <cellStyle name="Normal 2 3 13 38" xfId="13858"/>
    <cellStyle name="Normal 2 3 13 39" xfId="14400"/>
    <cellStyle name="Normal 2 3 13 4" xfId="3959"/>
    <cellStyle name="Normal 2 3 13 40" xfId="14952"/>
    <cellStyle name="Normal 2 3 13 41" xfId="15481"/>
    <cellStyle name="Normal 2 3 13 42" xfId="16022"/>
    <cellStyle name="Normal 2 3 13 43" xfId="16562"/>
    <cellStyle name="Normal 2 3 13 44" xfId="17103"/>
    <cellStyle name="Normal 2 3 13 45" xfId="17644"/>
    <cellStyle name="Normal 2 3 13 46" xfId="18185"/>
    <cellStyle name="Normal 2 3 13 47" xfId="18723"/>
    <cellStyle name="Normal 2 3 13 48" xfId="19263"/>
    <cellStyle name="Normal 2 3 13 49" xfId="19800"/>
    <cellStyle name="Normal 2 3 13 5" xfId="4265"/>
    <cellStyle name="Normal 2 3 13 50" xfId="20326"/>
    <cellStyle name="Normal 2 3 13 51" xfId="20845"/>
    <cellStyle name="Normal 2 3 13 52" xfId="21283"/>
    <cellStyle name="Normal 2 3 13 53" xfId="22247"/>
    <cellStyle name="Normal 2 3 13 54" xfId="22811"/>
    <cellStyle name="Normal 2 3 13 55" xfId="23177"/>
    <cellStyle name="Normal 2 3 13 56" xfId="23713"/>
    <cellStyle name="Normal 2 3 13 57" xfId="24246"/>
    <cellStyle name="Normal 2 3 13 58" xfId="24768"/>
    <cellStyle name="Normal 2 3 13 59" xfId="25259"/>
    <cellStyle name="Normal 2 3 13 6" xfId="4482"/>
    <cellStyle name="Normal 2 3 13 60" xfId="26062"/>
    <cellStyle name="Normal 2 3 13 61" xfId="26423"/>
    <cellStyle name="Normal 2 3 13 62" xfId="26959"/>
    <cellStyle name="Normal 2 3 13 63" xfId="27414"/>
    <cellStyle name="Normal 2 3 13 64" xfId="27964"/>
    <cellStyle name="Normal 2 3 13 65" xfId="28389"/>
    <cellStyle name="Normal 2 3 13 66" xfId="29212"/>
    <cellStyle name="Normal 2 3 13 67" xfId="29119"/>
    <cellStyle name="Normal 2 3 13 68" xfId="31328"/>
    <cellStyle name="Normal 2 3 13 69" xfId="31202"/>
    <cellStyle name="Normal 2 3 13 7" xfId="4716"/>
    <cellStyle name="Normal 2 3 13 70" xfId="31712"/>
    <cellStyle name="Normal 2 3 13 8" xfId="4959"/>
    <cellStyle name="Normal 2 3 13 9" xfId="5197"/>
    <cellStyle name="Normal 2 3 14" xfId="623"/>
    <cellStyle name="Normal 2 3 14 10" xfId="5084"/>
    <cellStyle name="Normal 2 3 14 11" xfId="5182"/>
    <cellStyle name="Normal 2 3 14 12" xfId="3160"/>
    <cellStyle name="Normal 2 3 14 13" xfId="4713"/>
    <cellStyle name="Normal 2 3 14 14" xfId="5578"/>
    <cellStyle name="Normal 2 3 14 15" xfId="5833"/>
    <cellStyle name="Normal 2 3 14 16" xfId="6074"/>
    <cellStyle name="Normal 2 3 14 17" xfId="6315"/>
    <cellStyle name="Normal 2 3 14 18" xfId="6551"/>
    <cellStyle name="Normal 2 3 14 19" xfId="7229"/>
    <cellStyle name="Normal 2 3 14 2" xfId="2581"/>
    <cellStyle name="Normal 2 3 14 2 2" xfId="3063"/>
    <cellStyle name="Normal 2 3 14 20" xfId="7328"/>
    <cellStyle name="Normal 2 3 14 21" xfId="7209"/>
    <cellStyle name="Normal 2 3 14 22" xfId="6154"/>
    <cellStyle name="Normal 2 3 14 23" xfId="8026"/>
    <cellStyle name="Normal 2 3 14 24" xfId="7985"/>
    <cellStyle name="Normal 2 3 14 25" xfId="7130"/>
    <cellStyle name="Normal 2 3 14 26" xfId="8425"/>
    <cellStyle name="Normal 2 3 14 27" xfId="8650"/>
    <cellStyle name="Normal 2 3 14 28" xfId="8860"/>
    <cellStyle name="Normal 2 3 14 29" xfId="9410"/>
    <cellStyle name="Normal 2 3 14 3" xfId="3699"/>
    <cellStyle name="Normal 2 3 14 30" xfId="9483"/>
    <cellStyle name="Normal 2 3 14 31" xfId="10426"/>
    <cellStyle name="Normal 2 3 14 32" xfId="10962"/>
    <cellStyle name="Normal 2 3 14 33" xfId="11487"/>
    <cellStyle name="Normal 2 3 14 34" xfId="12016"/>
    <cellStyle name="Normal 2 3 14 35" xfId="12546"/>
    <cellStyle name="Normal 2 3 14 36" xfId="13088"/>
    <cellStyle name="Normal 2 3 14 37" xfId="13628"/>
    <cellStyle name="Normal 2 3 14 38" xfId="14171"/>
    <cellStyle name="Normal 2 3 14 39" xfId="14710"/>
    <cellStyle name="Normal 2 3 14 4" xfId="2815"/>
    <cellStyle name="Normal 2 3 14 40" xfId="15252"/>
    <cellStyle name="Normal 2 3 14 41" xfId="15793"/>
    <cellStyle name="Normal 2 3 14 42" xfId="16333"/>
    <cellStyle name="Normal 2 3 14 43" xfId="16874"/>
    <cellStyle name="Normal 2 3 14 44" xfId="17415"/>
    <cellStyle name="Normal 2 3 14 45" xfId="17956"/>
    <cellStyle name="Normal 2 3 14 46" xfId="18496"/>
    <cellStyle name="Normal 2 3 14 47" xfId="19034"/>
    <cellStyle name="Normal 2 3 14 48" xfId="19573"/>
    <cellStyle name="Normal 2 3 14 49" xfId="20105"/>
    <cellStyle name="Normal 2 3 14 5" xfId="3822"/>
    <cellStyle name="Normal 2 3 14 50" xfId="20622"/>
    <cellStyle name="Normal 2 3 14 51" xfId="21105"/>
    <cellStyle name="Normal 2 3 14 52" xfId="21495"/>
    <cellStyle name="Normal 2 3 14 53" xfId="22271"/>
    <cellStyle name="Normal 2 3 14 54" xfId="22836"/>
    <cellStyle name="Normal 2 3 14 55" xfId="23160"/>
    <cellStyle name="Normal 2 3 14 56" xfId="23696"/>
    <cellStyle name="Normal 2 3 14 57" xfId="24229"/>
    <cellStyle name="Normal 2 3 14 58" xfId="24751"/>
    <cellStyle name="Normal 2 3 14 59" xfId="25245"/>
    <cellStyle name="Normal 2 3 14 6" xfId="3310"/>
    <cellStyle name="Normal 2 3 14 60" xfId="26087"/>
    <cellStyle name="Normal 2 3 14 61" xfId="26406"/>
    <cellStyle name="Normal 2 3 14 62" xfId="26942"/>
    <cellStyle name="Normal 2 3 14 63" xfId="27459"/>
    <cellStyle name="Normal 2 3 14 64" xfId="27948"/>
    <cellStyle name="Normal 2 3 14 65" xfId="28377"/>
    <cellStyle name="Normal 2 3 14 66" xfId="29231"/>
    <cellStyle name="Normal 2 3 14 67" xfId="28996"/>
    <cellStyle name="Normal 2 3 14 68" xfId="31348"/>
    <cellStyle name="Normal 2 3 14 69" xfId="32290"/>
    <cellStyle name="Normal 2 3 14 7" xfId="4263"/>
    <cellStyle name="Normal 2 3 14 70" xfId="33116"/>
    <cellStyle name="Normal 2 3 14 8" xfId="3004"/>
    <cellStyle name="Normal 2 3 14 9" xfId="4213"/>
    <cellStyle name="Normal 2 3 15" xfId="649"/>
    <cellStyle name="Normal 2 3 15 10" xfId="4647"/>
    <cellStyle name="Normal 2 3 15 11" xfId="4469"/>
    <cellStyle name="Normal 2 3 15 12" xfId="5505"/>
    <cellStyle name="Normal 2 3 15 13" xfId="5745"/>
    <cellStyle name="Normal 2 3 15 14" xfId="5986"/>
    <cellStyle name="Normal 2 3 15 15" xfId="6226"/>
    <cellStyle name="Normal 2 3 15 16" xfId="6463"/>
    <cellStyle name="Normal 2 3 15 17" xfId="6702"/>
    <cellStyle name="Normal 2 3 15 18" xfId="6942"/>
    <cellStyle name="Normal 2 3 15 19" xfId="6798"/>
    <cellStyle name="Normal 2 3 15 2" xfId="2591"/>
    <cellStyle name="Normal 2 3 15 2 2" xfId="3071"/>
    <cellStyle name="Normal 2 3 15 20" xfId="6622"/>
    <cellStyle name="Normal 2 3 15 21" xfId="8177"/>
    <cellStyle name="Normal 2 3 15 22" xfId="8172"/>
    <cellStyle name="Normal 2 3 15 23" xfId="6898"/>
    <cellStyle name="Normal 2 3 15 24" xfId="8341"/>
    <cellStyle name="Normal 2 3 15 25" xfId="8568"/>
    <cellStyle name="Normal 2 3 15 26" xfId="8780"/>
    <cellStyle name="Normal 2 3 15 27" xfId="8987"/>
    <cellStyle name="Normal 2 3 15 28" xfId="9183"/>
    <cellStyle name="Normal 2 3 15 29" xfId="9070"/>
    <cellStyle name="Normal 2 3 15 3" xfId="3723"/>
    <cellStyle name="Normal 2 3 15 30" xfId="8922"/>
    <cellStyle name="Normal 2 3 15 31" xfId="10451"/>
    <cellStyle name="Normal 2 3 15 32" xfId="10988"/>
    <cellStyle name="Normal 2 3 15 33" xfId="11513"/>
    <cellStyle name="Normal 2 3 15 34" xfId="12042"/>
    <cellStyle name="Normal 2 3 15 35" xfId="12572"/>
    <cellStyle name="Normal 2 3 15 36" xfId="13114"/>
    <cellStyle name="Normal 2 3 15 37" xfId="13654"/>
    <cellStyle name="Normal 2 3 15 38" xfId="14197"/>
    <cellStyle name="Normal 2 3 15 39" xfId="14736"/>
    <cellStyle name="Normal 2 3 15 4" xfId="3195"/>
    <cellStyle name="Normal 2 3 15 40" xfId="15278"/>
    <cellStyle name="Normal 2 3 15 41" xfId="15819"/>
    <cellStyle name="Normal 2 3 15 42" xfId="16359"/>
    <cellStyle name="Normal 2 3 15 43" xfId="16900"/>
    <cellStyle name="Normal 2 3 15 44" xfId="17441"/>
    <cellStyle name="Normal 2 3 15 45" xfId="17982"/>
    <cellStyle name="Normal 2 3 15 46" xfId="18521"/>
    <cellStyle name="Normal 2 3 15 47" xfId="19060"/>
    <cellStyle name="Normal 2 3 15 48" xfId="19599"/>
    <cellStyle name="Normal 2 3 15 49" xfId="20130"/>
    <cellStyle name="Normal 2 3 15 5" xfId="3550"/>
    <cellStyle name="Normal 2 3 15 50" xfId="20647"/>
    <cellStyle name="Normal 2 3 15 51" xfId="21125"/>
    <cellStyle name="Normal 2 3 15 52" xfId="21508"/>
    <cellStyle name="Normal 2 3 15 53" xfId="22296"/>
    <cellStyle name="Normal 2 3 15 54" xfId="22862"/>
    <cellStyle name="Normal 2 3 15 55" xfId="23076"/>
    <cellStyle name="Normal 2 3 15 56" xfId="23613"/>
    <cellStyle name="Normal 2 3 15 57" xfId="24146"/>
    <cellStyle name="Normal 2 3 15 58" xfId="24676"/>
    <cellStyle name="Normal 2 3 15 59" xfId="25177"/>
    <cellStyle name="Normal 2 3 15 6" xfId="4123"/>
    <cellStyle name="Normal 2 3 15 60" xfId="26113"/>
    <cellStyle name="Normal 2 3 15 61" xfId="26322"/>
    <cellStyle name="Normal 2 3 15 62" xfId="26859"/>
    <cellStyle name="Normal 2 3 15 63" xfId="27382"/>
    <cellStyle name="Normal 2 3 15 64" xfId="27882"/>
    <cellStyle name="Normal 2 3 15 65" xfId="28327"/>
    <cellStyle name="Normal 2 3 15 66" xfId="29254"/>
    <cellStyle name="Normal 2 3 15 67" xfId="29225"/>
    <cellStyle name="Normal 2 3 15 68" xfId="31371"/>
    <cellStyle name="Normal 2 3 15 69" xfId="31633"/>
    <cellStyle name="Normal 2 3 15 7" xfId="4252"/>
    <cellStyle name="Normal 2 3 15 70" xfId="32488"/>
    <cellStyle name="Normal 2 3 15 8" xfId="4550"/>
    <cellStyle name="Normal 2 3 15 9" xfId="4786"/>
    <cellStyle name="Normal 2 3 16" xfId="676"/>
    <cellStyle name="Normal 2 3 16 10" xfId="5564"/>
    <cellStyle name="Normal 2 3 16 11" xfId="5820"/>
    <cellStyle name="Normal 2 3 16 12" xfId="6061"/>
    <cellStyle name="Normal 2 3 16 13" xfId="6302"/>
    <cellStyle name="Normal 2 3 16 14" xfId="6538"/>
    <cellStyle name="Normal 2 3 16 15" xfId="6776"/>
    <cellStyle name="Normal 2 3 16 16" xfId="7015"/>
    <cellStyle name="Normal 2 3 16 17" xfId="7247"/>
    <cellStyle name="Normal 2 3 16 18" xfId="7477"/>
    <cellStyle name="Normal 2 3 16 19" xfId="7693"/>
    <cellStyle name="Normal 2 3 16 2" xfId="2614"/>
    <cellStyle name="Normal 2 3 16 2 2" xfId="3084"/>
    <cellStyle name="Normal 2 3 16 20" xfId="7944"/>
    <cellStyle name="Normal 2 3 16 21" xfId="7888"/>
    <cellStyle name="Normal 2 3 16 22" xfId="8413"/>
    <cellStyle name="Normal 2 3 16 23" xfId="8638"/>
    <cellStyle name="Normal 2 3 16 24" xfId="8847"/>
    <cellStyle name="Normal 2 3 16 25" xfId="9053"/>
    <cellStyle name="Normal 2 3 16 26" xfId="9249"/>
    <cellStyle name="Normal 2 3 16 27" xfId="9428"/>
    <cellStyle name="Normal 2 3 16 28" xfId="9584"/>
    <cellStyle name="Normal 2 3 16 29" xfId="9711"/>
    <cellStyle name="Normal 2 3 16 3" xfId="3750"/>
    <cellStyle name="Normal 2 3 16 30" xfId="9808"/>
    <cellStyle name="Normal 2 3 16 31" xfId="10476"/>
    <cellStyle name="Normal 2 3 16 32" xfId="11015"/>
    <cellStyle name="Normal 2 3 16 33" xfId="11540"/>
    <cellStyle name="Normal 2 3 16 34" xfId="12067"/>
    <cellStyle name="Normal 2 3 16 35" xfId="12598"/>
    <cellStyle name="Normal 2 3 16 36" xfId="13141"/>
    <cellStyle name="Normal 2 3 16 37" xfId="13681"/>
    <cellStyle name="Normal 2 3 16 38" xfId="14224"/>
    <cellStyle name="Normal 2 3 16 39" xfId="14761"/>
    <cellStyle name="Normal 2 3 16 4" xfId="2997"/>
    <cellStyle name="Normal 2 3 16 40" xfId="15305"/>
    <cellStyle name="Normal 2 3 16 41" xfId="15846"/>
    <cellStyle name="Normal 2 3 16 42" xfId="16386"/>
    <cellStyle name="Normal 2 3 16 43" xfId="16927"/>
    <cellStyle name="Normal 2 3 16 44" xfId="17468"/>
    <cellStyle name="Normal 2 3 16 45" xfId="18009"/>
    <cellStyle name="Normal 2 3 16 46" xfId="18548"/>
    <cellStyle name="Normal 2 3 16 47" xfId="19087"/>
    <cellStyle name="Normal 2 3 16 48" xfId="19625"/>
    <cellStyle name="Normal 2 3 16 49" xfId="20156"/>
    <cellStyle name="Normal 2 3 16 5" xfId="4188"/>
    <cellStyle name="Normal 2 3 16 50" xfId="20670"/>
    <cellStyle name="Normal 2 3 16 51" xfId="21144"/>
    <cellStyle name="Normal 2 3 16 52" xfId="21520"/>
    <cellStyle name="Normal 2 3 16 53" xfId="22322"/>
    <cellStyle name="Normal 2 3 16 54" xfId="22887"/>
    <cellStyle name="Normal 2 3 16 55" xfId="23428"/>
    <cellStyle name="Normal 2 3 16 56" xfId="23961"/>
    <cellStyle name="Normal 2 3 16 57" xfId="24495"/>
    <cellStyle name="Normal 2 3 16 58" xfId="25003"/>
    <cellStyle name="Normal 2 3 16 59" xfId="25477"/>
    <cellStyle name="Normal 2 3 16 6" xfId="4625"/>
    <cellStyle name="Normal 2 3 16 60" xfId="26138"/>
    <cellStyle name="Normal 2 3 16 61" xfId="26674"/>
    <cellStyle name="Normal 2 3 16 62" xfId="27204"/>
    <cellStyle name="Normal 2 3 16 63" xfId="27717"/>
    <cellStyle name="Normal 2 3 16 64" xfId="28182"/>
    <cellStyle name="Normal 2 3 16 65" xfId="28564"/>
    <cellStyle name="Normal 2 3 16 66" xfId="29274"/>
    <cellStyle name="Normal 2 3 16 67" xfId="29445"/>
    <cellStyle name="Normal 2 3 16 68" xfId="31392"/>
    <cellStyle name="Normal 2 3 16 69" xfId="31107"/>
    <cellStyle name="Normal 2 3 16 7" xfId="4862"/>
    <cellStyle name="Normal 2 3 16 70" xfId="31619"/>
    <cellStyle name="Normal 2 3 16 8" xfId="5102"/>
    <cellStyle name="Normal 2 3 16 9" xfId="5342"/>
    <cellStyle name="Normal 2 3 17" xfId="699"/>
    <cellStyle name="Normal 2 3 17 10" xfId="5559"/>
    <cellStyle name="Normal 2 3 17 11" xfId="5815"/>
    <cellStyle name="Normal 2 3 17 12" xfId="6056"/>
    <cellStyle name="Normal 2 3 17 13" xfId="6297"/>
    <cellStyle name="Normal 2 3 17 14" xfId="6533"/>
    <cellStyle name="Normal 2 3 17 15" xfId="6771"/>
    <cellStyle name="Normal 2 3 17 16" xfId="7010"/>
    <cellStyle name="Normal 2 3 17 17" xfId="7242"/>
    <cellStyle name="Normal 2 3 17 18" xfId="7472"/>
    <cellStyle name="Normal 2 3 17 19" xfId="7688"/>
    <cellStyle name="Normal 2 3 17 2" xfId="2628"/>
    <cellStyle name="Normal 2 3 17 2 2" xfId="3089"/>
    <cellStyle name="Normal 2 3 17 20" xfId="7939"/>
    <cellStyle name="Normal 2 3 17 21" xfId="8021"/>
    <cellStyle name="Normal 2 3 17 22" xfId="8408"/>
    <cellStyle name="Normal 2 3 17 23" xfId="8633"/>
    <cellStyle name="Normal 2 3 17 24" xfId="8842"/>
    <cellStyle name="Normal 2 3 17 25" xfId="9048"/>
    <cellStyle name="Normal 2 3 17 26" xfId="9244"/>
    <cellStyle name="Normal 2 3 17 27" xfId="9423"/>
    <cellStyle name="Normal 2 3 17 28" xfId="9581"/>
    <cellStyle name="Normal 2 3 17 29" xfId="9707"/>
    <cellStyle name="Normal 2 3 17 3" xfId="3771"/>
    <cellStyle name="Normal 2 3 17 30" xfId="9805"/>
    <cellStyle name="Normal 2 3 17 31" xfId="10499"/>
    <cellStyle name="Normal 2 3 17 32" xfId="11038"/>
    <cellStyle name="Normal 2 3 17 33" xfId="11563"/>
    <cellStyle name="Normal 2 3 17 34" xfId="12090"/>
    <cellStyle name="Normal 2 3 17 35" xfId="12620"/>
    <cellStyle name="Normal 2 3 17 36" xfId="13164"/>
    <cellStyle name="Normal 2 3 17 37" xfId="13704"/>
    <cellStyle name="Normal 2 3 17 38" xfId="14247"/>
    <cellStyle name="Normal 2 3 17 39" xfId="14784"/>
    <cellStyle name="Normal 2 3 17 4" xfId="2927"/>
    <cellStyle name="Normal 2 3 17 40" xfId="15328"/>
    <cellStyle name="Normal 2 3 17 41" xfId="15869"/>
    <cellStyle name="Normal 2 3 17 42" xfId="16409"/>
    <cellStyle name="Normal 2 3 17 43" xfId="16950"/>
    <cellStyle name="Normal 2 3 17 44" xfId="17491"/>
    <cellStyle name="Normal 2 3 17 45" xfId="18032"/>
    <cellStyle name="Normal 2 3 17 46" xfId="18571"/>
    <cellStyle name="Normal 2 3 17 47" xfId="19110"/>
    <cellStyle name="Normal 2 3 17 48" xfId="19648"/>
    <cellStyle name="Normal 2 3 17 49" xfId="20179"/>
    <cellStyle name="Normal 2 3 17 5" xfId="3767"/>
    <cellStyle name="Normal 2 3 17 50" xfId="20691"/>
    <cellStyle name="Normal 2 3 17 51" xfId="21165"/>
    <cellStyle name="Normal 2 3 17 52" xfId="21530"/>
    <cellStyle name="Normal 2 3 17 53" xfId="22345"/>
    <cellStyle name="Normal 2 3 17 54" xfId="22910"/>
    <cellStyle name="Normal 2 3 17 55" xfId="23450"/>
    <cellStyle name="Normal 2 3 17 56" xfId="23984"/>
    <cellStyle name="Normal 2 3 17 57" xfId="24518"/>
    <cellStyle name="Normal 2 3 17 58" xfId="25025"/>
    <cellStyle name="Normal 2 3 17 59" xfId="25494"/>
    <cellStyle name="Normal 2 3 17 6" xfId="4620"/>
    <cellStyle name="Normal 2 3 17 60" xfId="26159"/>
    <cellStyle name="Normal 2 3 17 61" xfId="26696"/>
    <cellStyle name="Normal 2 3 17 62" xfId="27226"/>
    <cellStyle name="Normal 2 3 17 63" xfId="27736"/>
    <cellStyle name="Normal 2 3 17 64" xfId="28199"/>
    <cellStyle name="Normal 2 3 17 65" xfId="28574"/>
    <cellStyle name="Normal 2 3 17 66" xfId="29291"/>
    <cellStyle name="Normal 2 3 17 67" xfId="29605"/>
    <cellStyle name="Normal 2 3 17 68" xfId="31412"/>
    <cellStyle name="Normal 2 3 17 69" xfId="31112"/>
    <cellStyle name="Normal 2 3 17 7" xfId="4857"/>
    <cellStyle name="Normal 2 3 17 70" xfId="31388"/>
    <cellStyle name="Normal 2 3 17 8" xfId="5097"/>
    <cellStyle name="Normal 2 3 17 9" xfId="5337"/>
    <cellStyle name="Normal 2 3 18" xfId="592"/>
    <cellStyle name="Normal 2 3 18 10" xfId="3695"/>
    <cellStyle name="Normal 2 3 18 11" xfId="5008"/>
    <cellStyle name="Normal 2 3 18 12" xfId="4967"/>
    <cellStyle name="Normal 2 3 18 13" xfId="5259"/>
    <cellStyle name="Normal 2 3 18 14" xfId="5464"/>
    <cellStyle name="Normal 2 3 18 15" xfId="5764"/>
    <cellStyle name="Normal 2 3 18 16" xfId="6006"/>
    <cellStyle name="Normal 2 3 18 17" xfId="6246"/>
    <cellStyle name="Normal 2 3 18 18" xfId="6483"/>
    <cellStyle name="Normal 2 3 18 19" xfId="5447"/>
    <cellStyle name="Normal 2 3 18 2" xfId="2643"/>
    <cellStyle name="Normal 2 3 18 2 2" xfId="3050"/>
    <cellStyle name="Normal 2 3 18 20" xfId="7155"/>
    <cellStyle name="Normal 2 3 18 21" xfId="7038"/>
    <cellStyle name="Normal 2 3 18 22" xfId="7552"/>
    <cellStyle name="Normal 2 3 18 23" xfId="6386"/>
    <cellStyle name="Normal 2 3 18 24" xfId="7502"/>
    <cellStyle name="Normal 2 3 18 25" xfId="8200"/>
    <cellStyle name="Normal 2 3 18 26" xfId="8361"/>
    <cellStyle name="Normal 2 3 18 27" xfId="8585"/>
    <cellStyle name="Normal 2 3 18 28" xfId="8796"/>
    <cellStyle name="Normal 2 3 18 29" xfId="8220"/>
    <cellStyle name="Normal 2 3 18 3" xfId="3668"/>
    <cellStyle name="Normal 2 3 18 30" xfId="9357"/>
    <cellStyle name="Normal 2 3 18 31" xfId="10397"/>
    <cellStyle name="Normal 2 3 18 32" xfId="9850"/>
    <cellStyle name="Normal 2 3 18 33" xfId="11178"/>
    <cellStyle name="Normal 2 3 18 34" xfId="11705"/>
    <cellStyle name="Normal 2 3 18 35" xfId="12234"/>
    <cellStyle name="Normal 2 3 18 36" xfId="12790"/>
    <cellStyle name="Normal 2 3 18 37" xfId="13307"/>
    <cellStyle name="Normal 2 3 18 38" xfId="13848"/>
    <cellStyle name="Normal 2 3 18 39" xfId="14391"/>
    <cellStyle name="Normal 2 3 18 4" xfId="4002"/>
    <cellStyle name="Normal 2 3 18 40" xfId="14949"/>
    <cellStyle name="Normal 2 3 18 41" xfId="15471"/>
    <cellStyle name="Normal 2 3 18 42" xfId="16012"/>
    <cellStyle name="Normal 2 3 18 43" xfId="16552"/>
    <cellStyle name="Normal 2 3 18 44" xfId="17093"/>
    <cellStyle name="Normal 2 3 18 45" xfId="17634"/>
    <cellStyle name="Normal 2 3 18 46" xfId="18175"/>
    <cellStyle name="Normal 2 3 18 47" xfId="18713"/>
    <cellStyle name="Normal 2 3 18 48" xfId="19253"/>
    <cellStyle name="Normal 2 3 18 49" xfId="19790"/>
    <cellStyle name="Normal 2 3 18 5" xfId="3760"/>
    <cellStyle name="Normal 2 3 18 50" xfId="20318"/>
    <cellStyle name="Normal 2 3 18 51" xfId="20842"/>
    <cellStyle name="Normal 2 3 18 52" xfId="21278"/>
    <cellStyle name="Normal 2 3 18 53" xfId="22241"/>
    <cellStyle name="Normal 2 3 18 54" xfId="22805"/>
    <cellStyle name="Normal 2 3 18 55" xfId="23357"/>
    <cellStyle name="Normal 2 3 18 56" xfId="23891"/>
    <cellStyle name="Normal 2 3 18 57" xfId="24426"/>
    <cellStyle name="Normal 2 3 18 58" xfId="24938"/>
    <cellStyle name="Normal 2 3 18 59" xfId="25417"/>
    <cellStyle name="Normal 2 3 18 6" xfId="2925"/>
    <cellStyle name="Normal 2 3 18 60" xfId="26056"/>
    <cellStyle name="Normal 2 3 18 61" xfId="26602"/>
    <cellStyle name="Normal 2 3 18 62" xfId="27135"/>
    <cellStyle name="Normal 2 3 18 63" xfId="27447"/>
    <cellStyle name="Normal 2 3 18 64" xfId="28125"/>
    <cellStyle name="Normal 2 3 18 65" xfId="28524"/>
    <cellStyle name="Normal 2 3 18 66" xfId="29209"/>
    <cellStyle name="Normal 2 3 18 67" xfId="29473"/>
    <cellStyle name="Normal 2 3 18 68" xfId="31323"/>
    <cellStyle name="Normal 2 3 18 69" xfId="31272"/>
    <cellStyle name="Normal 2 3 18 7" xfId="3311"/>
    <cellStyle name="Normal 2 3 18 70" xfId="31878"/>
    <cellStyle name="Normal 2 3 18 8" xfId="3861"/>
    <cellStyle name="Normal 2 3 18 9" xfId="4328"/>
    <cellStyle name="Normal 2 3 19" xfId="760"/>
    <cellStyle name="Normal 2 3 19 10" xfId="5504"/>
    <cellStyle name="Normal 2 3 19 11" xfId="5695"/>
    <cellStyle name="Normal 2 3 19 12" xfId="5935"/>
    <cellStyle name="Normal 2 3 19 13" xfId="6177"/>
    <cellStyle name="Normal 2 3 19 14" xfId="6413"/>
    <cellStyle name="Normal 2 3 19 15" xfId="6655"/>
    <cellStyle name="Normal 2 3 19 16" xfId="6892"/>
    <cellStyle name="Normal 2 3 19 17" xfId="7127"/>
    <cellStyle name="Normal 2 3 19 18" xfId="7357"/>
    <cellStyle name="Normal 2 3 19 19" xfId="7634"/>
    <cellStyle name="Normal 2 3 19 2" xfId="2657"/>
    <cellStyle name="Normal 2 3 19 2 2" xfId="3115"/>
    <cellStyle name="Normal 2 3 19 20" xfId="7825"/>
    <cellStyle name="Normal 2 3 19 21" xfId="5220"/>
    <cellStyle name="Normal 2 3 19 22" xfId="8295"/>
    <cellStyle name="Normal 2 3 19 23" xfId="8523"/>
    <cellStyle name="Normal 2 3 19 24" xfId="8738"/>
    <cellStyle name="Normal 2 3 19 25" xfId="8949"/>
    <cellStyle name="Normal 2 3 19 26" xfId="9145"/>
    <cellStyle name="Normal 2 3 19 27" xfId="9339"/>
    <cellStyle name="Normal 2 3 19 28" xfId="9505"/>
    <cellStyle name="Normal 2 3 19 29" xfId="9671"/>
    <cellStyle name="Normal 2 3 19 3" xfId="3828"/>
    <cellStyle name="Normal 2 3 19 30" xfId="9764"/>
    <cellStyle name="Normal 2 3 19 31" xfId="10560"/>
    <cellStyle name="Normal 2 3 19 32" xfId="11096"/>
    <cellStyle name="Normal 2 3 19 33" xfId="11620"/>
    <cellStyle name="Normal 2 3 19 34" xfId="12149"/>
    <cellStyle name="Normal 2 3 19 35" xfId="12681"/>
    <cellStyle name="Normal 2 3 19 36" xfId="13223"/>
    <cellStyle name="Normal 2 3 19 37" xfId="13763"/>
    <cellStyle name="Normal 2 3 19 38" xfId="14306"/>
    <cellStyle name="Normal 2 3 19 39" xfId="14845"/>
    <cellStyle name="Normal 2 3 19 4" xfId="3558"/>
    <cellStyle name="Normal 2 3 19 40" xfId="15387"/>
    <cellStyle name="Normal 2 3 19 41" xfId="15928"/>
    <cellStyle name="Normal 2 3 19 42" xfId="16468"/>
    <cellStyle name="Normal 2 3 19 43" xfId="17009"/>
    <cellStyle name="Normal 2 3 19 44" xfId="17550"/>
    <cellStyle name="Normal 2 3 19 45" xfId="18091"/>
    <cellStyle name="Normal 2 3 19 46" xfId="18629"/>
    <cellStyle name="Normal 2 3 19 47" xfId="19169"/>
    <cellStyle name="Normal 2 3 19 48" xfId="19707"/>
    <cellStyle name="Normal 2 3 19 49" xfId="20235"/>
    <cellStyle name="Normal 2 3 19 5" xfId="4215"/>
    <cellStyle name="Normal 2 3 19 50" xfId="20746"/>
    <cellStyle name="Normal 2 3 19 51" xfId="21214"/>
    <cellStyle name="Normal 2 3 19 52" xfId="21562"/>
    <cellStyle name="Normal 2 3 19 53" xfId="22405"/>
    <cellStyle name="Normal 2 3 19 54" xfId="22968"/>
    <cellStyle name="Normal 2 3 19 55" xfId="23507"/>
    <cellStyle name="Normal 2 3 19 56" xfId="24041"/>
    <cellStyle name="Normal 2 3 19 57" xfId="24573"/>
    <cellStyle name="Normal 2 3 19 58" xfId="25079"/>
    <cellStyle name="Normal 2 3 19 59" xfId="25538"/>
    <cellStyle name="Normal 2 3 19 6" xfId="4502"/>
    <cellStyle name="Normal 2 3 19 60" xfId="26217"/>
    <cellStyle name="Normal 2 3 19 61" xfId="26752"/>
    <cellStyle name="Normal 2 3 19 62" xfId="27283"/>
    <cellStyle name="Normal 2 3 19 63" xfId="27788"/>
    <cellStyle name="Normal 2 3 19 64" xfId="28249"/>
    <cellStyle name="Normal 2 3 19 65" xfId="28606"/>
    <cellStyle name="Normal 2 3 19 66" xfId="29341"/>
    <cellStyle name="Normal 2 3 19 67" xfId="30244"/>
    <cellStyle name="Normal 2 3 19 68" xfId="31469"/>
    <cellStyle name="Normal 2 3 19 69" xfId="32527"/>
    <cellStyle name="Normal 2 3 19 7" xfId="4736"/>
    <cellStyle name="Normal 2 3 19 70" xfId="33414"/>
    <cellStyle name="Normal 2 3 19 8" xfId="4979"/>
    <cellStyle name="Normal 2 3 19 9" xfId="5216"/>
    <cellStyle name="Normal 2 3 2" xfId="104"/>
    <cellStyle name="Normal 2 3 2 10" xfId="5514"/>
    <cellStyle name="Normal 2 3 2 11" xfId="5874"/>
    <cellStyle name="Normal 2 3 2 12" xfId="6116"/>
    <cellStyle name="Normal 2 3 2 13" xfId="6354"/>
    <cellStyle name="Normal 2 3 2 14" xfId="6593"/>
    <cellStyle name="Normal 2 3 2 15" xfId="6830"/>
    <cellStyle name="Normal 2 3 2 16" xfId="7069"/>
    <cellStyle name="Normal 2 3 2 17" xfId="7301"/>
    <cellStyle name="Normal 2 3 2 18" xfId="7529"/>
    <cellStyle name="Normal 2 3 2 19" xfId="7644"/>
    <cellStyle name="Normal 2 3 2 2" xfId="255"/>
    <cellStyle name="Normal 2 3 2 2 10" xfId="14308"/>
    <cellStyle name="Normal 2 3 2 2 11" xfId="14790"/>
    <cellStyle name="Normal 2 3 2 2 12" xfId="15389"/>
    <cellStyle name="Normal 2 3 2 2 13" xfId="15930"/>
    <cellStyle name="Normal 2 3 2 2 14" xfId="16470"/>
    <cellStyle name="Normal 2 3 2 2 15" xfId="17011"/>
    <cellStyle name="Normal 2 3 2 2 16" xfId="17552"/>
    <cellStyle name="Normal 2 3 2 2 17" xfId="18093"/>
    <cellStyle name="Normal 2 3 2 2 18" xfId="18631"/>
    <cellStyle name="Normal 2 3 2 2 19" xfId="19171"/>
    <cellStyle name="Normal 2 3 2 2 2" xfId="10067"/>
    <cellStyle name="Normal 2 3 2 2 2 2" xfId="38089"/>
    <cellStyle name="Normal 2 3 2 2 20" xfId="19709"/>
    <cellStyle name="Normal 2 3 2 2 21" xfId="20237"/>
    <cellStyle name="Normal 2 3 2 2 22" xfId="20696"/>
    <cellStyle name="Normal 2 3 2 2 23" xfId="21215"/>
    <cellStyle name="Normal 2 3 2 2 24" xfId="21914"/>
    <cellStyle name="Normal 2 3 2 2 25" xfId="22266"/>
    <cellStyle name="Normal 2 3 2 2 26" xfId="23165"/>
    <cellStyle name="Normal 2 3 2 2 27" xfId="23701"/>
    <cellStyle name="Normal 2 3 2 2 28" xfId="24234"/>
    <cellStyle name="Normal 2 3 2 2 29" xfId="24756"/>
    <cellStyle name="Normal 2 3 2 2 3" xfId="10819"/>
    <cellStyle name="Normal 2 3 2 2 3 2" xfId="37863"/>
    <cellStyle name="Normal 2 3 2 2 30" xfId="25249"/>
    <cellStyle name="Normal 2 3 2 2 31" xfId="25173"/>
    <cellStyle name="Normal 2 3 2 2 32" xfId="26411"/>
    <cellStyle name="Normal 2 3 2 2 33" xfId="26947"/>
    <cellStyle name="Normal 2 3 2 2 34" xfId="27501"/>
    <cellStyle name="Normal 2 3 2 2 35" xfId="27953"/>
    <cellStyle name="Normal 2 3 2 2 36" xfId="28380"/>
    <cellStyle name="Normal 2 3 2 2 37" xfId="28925"/>
    <cellStyle name="Normal 2 3 2 2 38" xfId="29110"/>
    <cellStyle name="Normal 2 3 2 2 39" xfId="31031"/>
    <cellStyle name="Normal 2 3 2 2 4" xfId="11097"/>
    <cellStyle name="Normal 2 3 2 2 40" xfId="31311"/>
    <cellStyle name="Normal 2 3 2 2 41" xfId="32511"/>
    <cellStyle name="Normal 2 3 2 2 5" xfId="11622"/>
    <cellStyle name="Normal 2 3 2 2 6" xfId="12151"/>
    <cellStyle name="Normal 2 3 2 2 7" xfId="12651"/>
    <cellStyle name="Normal 2 3 2 2 8" xfId="13225"/>
    <cellStyle name="Normal 2 3 2 2 9" xfId="13765"/>
    <cellStyle name="Normal 2 3 2 20" xfId="7996"/>
    <cellStyle name="Normal 2 3 2 21" xfId="8120"/>
    <cellStyle name="Normal 2 3 2 22" xfId="8465"/>
    <cellStyle name="Normal 2 3 2 23" xfId="8686"/>
    <cellStyle name="Normal 2 3 2 24" xfId="8895"/>
    <cellStyle name="Normal 2 3 2 25" xfId="9096"/>
    <cellStyle name="Normal 2 3 2 26" xfId="9295"/>
    <cellStyle name="Normal 2 3 2 27" xfId="9466"/>
    <cellStyle name="Normal 2 3 2 28" xfId="9617"/>
    <cellStyle name="Normal 2 3 2 29" xfId="9678"/>
    <cellStyle name="Normal 2 3 2 3" xfId="1331"/>
    <cellStyle name="Normal 2 3 2 3 2" xfId="29721"/>
    <cellStyle name="Normal 2 3 2 3 2 2" xfId="38166"/>
    <cellStyle name="Normal 2 3 2 3 3" xfId="30442"/>
    <cellStyle name="Normal 2 3 2 3 3 2" xfId="37864"/>
    <cellStyle name="Normal 2 3 2 3 4" xfId="31920"/>
    <cellStyle name="Normal 2 3 2 3 5" xfId="32788"/>
    <cellStyle name="Normal 2 3 2 3 6" xfId="33493"/>
    <cellStyle name="Normal 2 3 2 30" xfId="9830"/>
    <cellStyle name="Normal 2 3 2 31" xfId="9937"/>
    <cellStyle name="Normal 2 3 2 32" xfId="9983"/>
    <cellStyle name="Normal 2 3 2 33" xfId="11050"/>
    <cellStyle name="Normal 2 3 2 34" xfId="11575"/>
    <cellStyle name="Normal 2 3 2 35" xfId="12102"/>
    <cellStyle name="Normal 2 3 2 36" xfId="12616"/>
    <cellStyle name="Normal 2 3 2 37" xfId="13176"/>
    <cellStyle name="Normal 2 3 2 38" xfId="13716"/>
    <cellStyle name="Normal 2 3 2 39" xfId="14259"/>
    <cellStyle name="Normal 2 3 2 4" xfId="2125"/>
    <cellStyle name="Normal 2 3 2 4 2" xfId="3671"/>
    <cellStyle name="Normal 2 3 2 4 2 2" xfId="30111"/>
    <cellStyle name="Normal 2 3 2 4 3" xfId="30727"/>
    <cellStyle name="Normal 2 3 2 4 4" xfId="32576"/>
    <cellStyle name="Normal 2 3 2 4 5" xfId="33331"/>
    <cellStyle name="Normal 2 3 2 4 6" xfId="33804"/>
    <cellStyle name="Normal 2 3 2 4 7" xfId="34208"/>
    <cellStyle name="Normal 2 3 2 4 8" xfId="37690"/>
    <cellStyle name="Normal 2 3 2 40" xfId="14758"/>
    <cellStyle name="Normal 2 3 2 41" xfId="15340"/>
    <cellStyle name="Normal 2 3 2 42" xfId="15881"/>
    <cellStyle name="Normal 2 3 2 43" xfId="16421"/>
    <cellStyle name="Normal 2 3 2 44" xfId="16962"/>
    <cellStyle name="Normal 2 3 2 45" xfId="17503"/>
    <cellStyle name="Normal 2 3 2 46" xfId="18044"/>
    <cellStyle name="Normal 2 3 2 47" xfId="18583"/>
    <cellStyle name="Normal 2 3 2 48" xfId="19122"/>
    <cellStyle name="Normal 2 3 2 49" xfId="19660"/>
    <cellStyle name="Normal 2 3 2 5" xfId="2298"/>
    <cellStyle name="Normal 2 3 2 5 2" xfId="4434"/>
    <cellStyle name="Normal 2 3 2 5 2 2" xfId="30187"/>
    <cellStyle name="Normal 2 3 2 5 2 3" xfId="38233"/>
    <cellStyle name="Normal 2 3 2 5 3" xfId="30783"/>
    <cellStyle name="Normal 2 3 2 5 4" xfId="32723"/>
    <cellStyle name="Normal 2 3 2 5 5" xfId="33444"/>
    <cellStyle name="Normal 2 3 2 5 6" xfId="33861"/>
    <cellStyle name="Normal 2 3 2 5 7" xfId="37862"/>
    <cellStyle name="Normal 2 3 2 50" xfId="20190"/>
    <cellStyle name="Normal 2 3 2 51" xfId="20667"/>
    <cellStyle name="Normal 2 3 2 52" xfId="21176"/>
    <cellStyle name="Normal 2 3 2 53" xfId="21768"/>
    <cellStyle name="Normal 2 3 2 54" xfId="22199"/>
    <cellStyle name="Normal 2 3 2 55" xfId="21711"/>
    <cellStyle name="Normal 2 3 2 56" xfId="23391"/>
    <cellStyle name="Normal 2 3 2 57" xfId="23924"/>
    <cellStyle name="Normal 2 3 2 58" xfId="24458"/>
    <cellStyle name="Normal 2 3 2 59" xfId="24969"/>
    <cellStyle name="Normal 2 3 2 6" xfId="2409"/>
    <cellStyle name="Normal 2 3 2 6 2" xfId="4676"/>
    <cellStyle name="Normal 2 3 2 6 3" xfId="38019"/>
    <cellStyle name="Normal 2 3 2 60" xfId="25697"/>
    <cellStyle name="Normal 2 3 2 61" xfId="25586"/>
    <cellStyle name="Normal 2 3 2 62" xfId="26637"/>
    <cellStyle name="Normal 2 3 2 63" xfId="26194"/>
    <cellStyle name="Normal 2 3 2 64" xfId="27686"/>
    <cellStyle name="Normal 2 3 2 65" xfId="28153"/>
    <cellStyle name="Normal 2 3 2 66" xfId="28793"/>
    <cellStyle name="Normal 2 3 2 67" xfId="29575"/>
    <cellStyle name="Normal 2 3 2 68" xfId="30893"/>
    <cellStyle name="Normal 2 3 2 69" xfId="31156"/>
    <cellStyle name="Normal 2 3 2 7" xfId="4916"/>
    <cellStyle name="Normal 2 3 2 70" xfId="32236"/>
    <cellStyle name="Normal 2 3 2 71" xfId="29903"/>
    <cellStyle name="Normal 2 3 2 72" xfId="34068"/>
    <cellStyle name="Normal 2 3 2 73" xfId="34571"/>
    <cellStyle name="Normal 2 3 2 74" xfId="34798"/>
    <cellStyle name="Normal 2 3 2 75" xfId="35025"/>
    <cellStyle name="Normal 2 3 2 76" xfId="35252"/>
    <cellStyle name="Normal 2 3 2 77" xfId="35479"/>
    <cellStyle name="Normal 2 3 2 78" xfId="35706"/>
    <cellStyle name="Normal 2 3 2 79" xfId="35933"/>
    <cellStyle name="Normal 2 3 2 8" xfId="5155"/>
    <cellStyle name="Normal 2 3 2 80" xfId="36160"/>
    <cellStyle name="Normal 2 3 2 81" xfId="36387"/>
    <cellStyle name="Normal 2 3 2 82" xfId="36613"/>
    <cellStyle name="Normal 2 3 2 83" xfId="36837"/>
    <cellStyle name="Normal 2 3 2 84" xfId="37039"/>
    <cellStyle name="Normal 2 3 2 85" xfId="37249"/>
    <cellStyle name="Normal 2 3 2 86" xfId="37596"/>
    <cellStyle name="Normal 2 3 2 9" xfId="5396"/>
    <cellStyle name="Normal 2 3 20" xfId="759"/>
    <cellStyle name="Normal 2 3 20 10" xfId="5459"/>
    <cellStyle name="Normal 2 3 20 11" xfId="5713"/>
    <cellStyle name="Normal 2 3 20 12" xfId="5954"/>
    <cellStyle name="Normal 2 3 20 13" xfId="6195"/>
    <cellStyle name="Normal 2 3 20 14" xfId="6431"/>
    <cellStyle name="Normal 2 3 20 15" xfId="6672"/>
    <cellStyle name="Normal 2 3 20 16" xfId="6911"/>
    <cellStyle name="Normal 2 3 20 17" xfId="7144"/>
    <cellStyle name="Normal 2 3 20 18" xfId="7374"/>
    <cellStyle name="Normal 2 3 20 19" xfId="7589"/>
    <cellStyle name="Normal 2 3 20 2" xfId="2671"/>
    <cellStyle name="Normal 2 3 20 2 2" xfId="3114"/>
    <cellStyle name="Normal 2 3 20 20" xfId="7841"/>
    <cellStyle name="Normal 2 3 20 21" xfId="7068"/>
    <cellStyle name="Normal 2 3 20 22" xfId="8311"/>
    <cellStyle name="Normal 2 3 20 23" xfId="8538"/>
    <cellStyle name="Normal 2 3 20 24" xfId="8752"/>
    <cellStyle name="Normal 2 3 20 25" xfId="8961"/>
    <cellStyle name="Normal 2 3 20 26" xfId="9157"/>
    <cellStyle name="Normal 2 3 20 27" xfId="9350"/>
    <cellStyle name="Normal 2 3 20 28" xfId="9516"/>
    <cellStyle name="Normal 2 3 20 29" xfId="9645"/>
    <cellStyle name="Normal 2 3 20 3" xfId="3827"/>
    <cellStyle name="Normal 2 3 20 30" xfId="9768"/>
    <cellStyle name="Normal 2 3 20 31" xfId="10559"/>
    <cellStyle name="Normal 2 3 20 32" xfId="11095"/>
    <cellStyle name="Normal 2 3 20 33" xfId="11619"/>
    <cellStyle name="Normal 2 3 20 34" xfId="12148"/>
    <cellStyle name="Normal 2 3 20 35" xfId="12680"/>
    <cellStyle name="Normal 2 3 20 36" xfId="13222"/>
    <cellStyle name="Normal 2 3 20 37" xfId="13762"/>
    <cellStyle name="Normal 2 3 20 38" xfId="14305"/>
    <cellStyle name="Normal 2 3 20 39" xfId="14844"/>
    <cellStyle name="Normal 2 3 20 4" xfId="3597"/>
    <cellStyle name="Normal 2 3 20 40" xfId="15386"/>
    <cellStyle name="Normal 2 3 20 41" xfId="15927"/>
    <cellStyle name="Normal 2 3 20 42" xfId="16467"/>
    <cellStyle name="Normal 2 3 20 43" xfId="17008"/>
    <cellStyle name="Normal 2 3 20 44" xfId="17549"/>
    <cellStyle name="Normal 2 3 20 45" xfId="18090"/>
    <cellStyle name="Normal 2 3 20 46" xfId="18628"/>
    <cellStyle name="Normal 2 3 20 47" xfId="19168"/>
    <cellStyle name="Normal 2 3 20 48" xfId="19706"/>
    <cellStyle name="Normal 2 3 20 49" xfId="20234"/>
    <cellStyle name="Normal 2 3 20 5" xfId="4312"/>
    <cellStyle name="Normal 2 3 20 50" xfId="20745"/>
    <cellStyle name="Normal 2 3 20 51" xfId="21213"/>
    <cellStyle name="Normal 2 3 20 52" xfId="21561"/>
    <cellStyle name="Normal 2 3 20 53" xfId="22404"/>
    <cellStyle name="Normal 2 3 20 54" xfId="22967"/>
    <cellStyle name="Normal 2 3 20 55" xfId="23506"/>
    <cellStyle name="Normal 2 3 20 56" xfId="24040"/>
    <cellStyle name="Normal 2 3 20 57" xfId="24572"/>
    <cellStyle name="Normal 2 3 20 58" xfId="25078"/>
    <cellStyle name="Normal 2 3 20 59" xfId="25537"/>
    <cellStyle name="Normal 2 3 20 6" xfId="4519"/>
    <cellStyle name="Normal 2 3 20 60" xfId="26216"/>
    <cellStyle name="Normal 2 3 20 61" xfId="26751"/>
    <cellStyle name="Normal 2 3 20 62" xfId="27282"/>
    <cellStyle name="Normal 2 3 20 63" xfId="27787"/>
    <cellStyle name="Normal 2 3 20 64" xfId="28248"/>
    <cellStyle name="Normal 2 3 20 65" xfId="28605"/>
    <cellStyle name="Normal 2 3 20 66" xfId="29340"/>
    <cellStyle name="Normal 2 3 20 67" xfId="30243"/>
    <cellStyle name="Normal 2 3 20 68" xfId="31468"/>
    <cellStyle name="Normal 2 3 20 69" xfId="32690"/>
    <cellStyle name="Normal 2 3 20 7" xfId="4754"/>
    <cellStyle name="Normal 2 3 20 70" xfId="32926"/>
    <cellStyle name="Normal 2 3 20 8" xfId="4997"/>
    <cellStyle name="Normal 2 3 20 9" xfId="5234"/>
    <cellStyle name="Normal 2 3 21" xfId="813"/>
    <cellStyle name="Normal 2 3 21 10" xfId="5129"/>
    <cellStyle name="Normal 2 3 21 11" xfId="5601"/>
    <cellStyle name="Normal 2 3 21 12" xfId="5366"/>
    <cellStyle name="Normal 2 3 21 13" xfId="4693"/>
    <cellStyle name="Normal 2 3 21 14" xfId="5292"/>
    <cellStyle name="Normal 2 3 21 15" xfId="3564"/>
    <cellStyle name="Normal 2 3 21 16" xfId="5782"/>
    <cellStyle name="Normal 2 3 21 17" xfId="6024"/>
    <cellStyle name="Normal 2 3 21 18" xfId="6264"/>
    <cellStyle name="Normal 2 3 21 19" xfId="7276"/>
    <cellStyle name="Normal 2 3 21 2" xfId="2686"/>
    <cellStyle name="Normal 2 3 21 2 2" xfId="3133"/>
    <cellStyle name="Normal 2 3 21 20" xfId="7727"/>
    <cellStyle name="Normal 2 3 21 21" xfId="7316"/>
    <cellStyle name="Normal 2 3 21 22" xfId="8011"/>
    <cellStyle name="Normal 2 3 21 23" xfId="7804"/>
    <cellStyle name="Normal 2 3 21 24" xfId="7365"/>
    <cellStyle name="Normal 2 3 21 25" xfId="6691"/>
    <cellStyle name="Normal 2 3 21 26" xfId="8126"/>
    <cellStyle name="Normal 2 3 21 27" xfId="8377"/>
    <cellStyle name="Normal 2 3 21 28" xfId="8601"/>
    <cellStyle name="Normal 2 3 21 29" xfId="9446"/>
    <cellStyle name="Normal 2 3 21 3" xfId="3878"/>
    <cellStyle name="Normal 2 3 21 30" xfId="9734"/>
    <cellStyle name="Normal 2 3 21 31" xfId="10613"/>
    <cellStyle name="Normal 2 3 21 32" xfId="11147"/>
    <cellStyle name="Normal 2 3 21 33" xfId="11673"/>
    <cellStyle name="Normal 2 3 21 34" xfId="12202"/>
    <cellStyle name="Normal 2 3 21 35" xfId="12734"/>
    <cellStyle name="Normal 2 3 21 36" xfId="13275"/>
    <cellStyle name="Normal 2 3 21 37" xfId="13816"/>
    <cellStyle name="Normal 2 3 21 38" xfId="14359"/>
    <cellStyle name="Normal 2 3 21 39" xfId="14898"/>
    <cellStyle name="Normal 2 3 21 4" xfId="3954"/>
    <cellStyle name="Normal 2 3 21 40" xfId="15439"/>
    <cellStyle name="Normal 2 3 21 41" xfId="15980"/>
    <cellStyle name="Normal 2 3 21 42" xfId="16520"/>
    <cellStyle name="Normal 2 3 21 43" xfId="17061"/>
    <cellStyle name="Normal 2 3 21 44" xfId="17602"/>
    <cellStyle name="Normal 2 3 21 45" xfId="18143"/>
    <cellStyle name="Normal 2 3 21 46" xfId="18681"/>
    <cellStyle name="Normal 2 3 21 47" xfId="19221"/>
    <cellStyle name="Normal 2 3 21 48" xfId="19759"/>
    <cellStyle name="Normal 2 3 21 49" xfId="20287"/>
    <cellStyle name="Normal 2 3 21 5" xfId="3442"/>
    <cellStyle name="Normal 2 3 21 50" xfId="20795"/>
    <cellStyle name="Normal 2 3 21 51" xfId="21255"/>
    <cellStyle name="Normal 2 3 21 52" xfId="21586"/>
    <cellStyle name="Normal 2 3 21 53" xfId="22456"/>
    <cellStyle name="Normal 2 3 21 54" xfId="23020"/>
    <cellStyle name="Normal 2 3 21 55" xfId="23558"/>
    <cellStyle name="Normal 2 3 21 56" xfId="24091"/>
    <cellStyle name="Normal 2 3 21 57" xfId="24625"/>
    <cellStyle name="Normal 2 3 21 58" xfId="25125"/>
    <cellStyle name="Normal 2 3 21 59" xfId="25570"/>
    <cellStyle name="Normal 2 3 21 6" xfId="4402"/>
    <cellStyle name="Normal 2 3 21 60" xfId="26268"/>
    <cellStyle name="Normal 2 3 21 61" xfId="26804"/>
    <cellStyle name="Normal 2 3 21 62" xfId="27331"/>
    <cellStyle name="Normal 2 3 21 63" xfId="27836"/>
    <cellStyle name="Normal 2 3 21 64" xfId="28290"/>
    <cellStyle name="Normal 2 3 21 65" xfId="28630"/>
    <cellStyle name="Normal 2 3 21 66" xfId="29384"/>
    <cellStyle name="Normal 2 3 21 67" xfId="30268"/>
    <cellStyle name="Normal 2 3 21 68" xfId="31512"/>
    <cellStyle name="Normal 2 3 21 69" xfId="32512"/>
    <cellStyle name="Normal 2 3 21 7" xfId="4391"/>
    <cellStyle name="Normal 2 3 21 70" xfId="33407"/>
    <cellStyle name="Normal 2 3 21 8" xfId="4091"/>
    <cellStyle name="Normal 2 3 21 9" xfId="4137"/>
    <cellStyle name="Normal 2 3 22" xfId="734"/>
    <cellStyle name="Normal 2 3 22 10" xfId="5509"/>
    <cellStyle name="Normal 2 3 22 11" xfId="5735"/>
    <cellStyle name="Normal 2 3 22 12" xfId="5976"/>
    <cellStyle name="Normal 2 3 22 13" xfId="6216"/>
    <cellStyle name="Normal 2 3 22 14" xfId="6453"/>
    <cellStyle name="Normal 2 3 22 15" xfId="6692"/>
    <cellStyle name="Normal 2 3 22 16" xfId="6933"/>
    <cellStyle name="Normal 2 3 22 17" xfId="7165"/>
    <cellStyle name="Normal 2 3 22 18" xfId="7396"/>
    <cellStyle name="Normal 2 3 22 19" xfId="7639"/>
    <cellStyle name="Normal 2 3 22 2" xfId="2701"/>
    <cellStyle name="Normal 2 3 22 2 2" xfId="3104"/>
    <cellStyle name="Normal 2 3 22 20" xfId="7862"/>
    <cellStyle name="Normal 2 3 22 21" xfId="8000"/>
    <cellStyle name="Normal 2 3 22 22" xfId="8332"/>
    <cellStyle name="Normal 2 3 22 23" xfId="8558"/>
    <cellStyle name="Normal 2 3 22 24" xfId="8771"/>
    <cellStyle name="Normal 2 3 22 25" xfId="8979"/>
    <cellStyle name="Normal 2 3 22 26" xfId="9175"/>
    <cellStyle name="Normal 2 3 22 27" xfId="9362"/>
    <cellStyle name="Normal 2 3 22 28" xfId="9532"/>
    <cellStyle name="Normal 2 3 22 29" xfId="9674"/>
    <cellStyle name="Normal 2 3 22 3" xfId="3804"/>
    <cellStyle name="Normal 2 3 22 30" xfId="9774"/>
    <cellStyle name="Normal 2 3 22 31" xfId="10534"/>
    <cellStyle name="Normal 2 3 22 32" xfId="11071"/>
    <cellStyle name="Normal 2 3 22 33" xfId="11596"/>
    <cellStyle name="Normal 2 3 22 34" xfId="12123"/>
    <cellStyle name="Normal 2 3 22 35" xfId="12655"/>
    <cellStyle name="Normal 2 3 22 36" xfId="13197"/>
    <cellStyle name="Normal 2 3 22 37" xfId="13737"/>
    <cellStyle name="Normal 2 3 22 38" xfId="14280"/>
    <cellStyle name="Normal 2 3 22 39" xfId="14819"/>
    <cellStyle name="Normal 2 3 22 4" xfId="3943"/>
    <cellStyle name="Normal 2 3 22 40" xfId="15361"/>
    <cellStyle name="Normal 2 3 22 41" xfId="15902"/>
    <cellStyle name="Normal 2 3 22 42" xfId="16442"/>
    <cellStyle name="Normal 2 3 22 43" xfId="16983"/>
    <cellStyle name="Normal 2 3 22 44" xfId="17524"/>
    <cellStyle name="Normal 2 3 22 45" xfId="18065"/>
    <cellStyle name="Normal 2 3 22 46" xfId="18604"/>
    <cellStyle name="Normal 2 3 22 47" xfId="19143"/>
    <cellStyle name="Normal 2 3 22 48" xfId="19681"/>
    <cellStyle name="Normal 2 3 22 49" xfId="20211"/>
    <cellStyle name="Normal 2 3 22 5" xfId="4219"/>
    <cellStyle name="Normal 2 3 22 50" xfId="20723"/>
    <cellStyle name="Normal 2 3 22 51" xfId="21194"/>
    <cellStyle name="Normal 2 3 22 52" xfId="21549"/>
    <cellStyle name="Normal 2 3 22 53" xfId="22380"/>
    <cellStyle name="Normal 2 3 22 54" xfId="22942"/>
    <cellStyle name="Normal 2 3 22 55" xfId="23482"/>
    <cellStyle name="Normal 2 3 22 56" xfId="24015"/>
    <cellStyle name="Normal 2 3 22 57" xfId="24549"/>
    <cellStyle name="Normal 2 3 22 58" xfId="25057"/>
    <cellStyle name="Normal 2 3 22 59" xfId="25516"/>
    <cellStyle name="Normal 2 3 22 6" xfId="4540"/>
    <cellStyle name="Normal 2 3 22 60" xfId="26191"/>
    <cellStyle name="Normal 2 3 22 61" xfId="26728"/>
    <cellStyle name="Normal 2 3 22 62" xfId="27259"/>
    <cellStyle name="Normal 2 3 22 63" xfId="27767"/>
    <cellStyle name="Normal 2 3 22 64" xfId="28229"/>
    <cellStyle name="Normal 2 3 22 65" xfId="28593"/>
    <cellStyle name="Normal 2 3 22 66" xfId="29321"/>
    <cellStyle name="Normal 2 3 22 67" xfId="28718"/>
    <cellStyle name="Normal 2 3 22 68" xfId="31444"/>
    <cellStyle name="Normal 2 3 22 69" xfId="32533"/>
    <cellStyle name="Normal 2 3 22 7" xfId="4776"/>
    <cellStyle name="Normal 2 3 22 70" xfId="33418"/>
    <cellStyle name="Normal 2 3 22 8" xfId="5018"/>
    <cellStyle name="Normal 2 3 22 9" xfId="5255"/>
    <cellStyle name="Normal 2 3 23" xfId="1249"/>
    <cellStyle name="Normal 2 3 23 2" xfId="2717"/>
    <cellStyle name="Normal 2 3 23 2 2" xfId="29663"/>
    <cellStyle name="Normal 2 3 23 3" xfId="30390"/>
    <cellStyle name="Normal 2 3 23 4" xfId="31846"/>
    <cellStyle name="Normal 2 3 23 5" xfId="32494"/>
    <cellStyle name="Normal 2 3 23 6" xfId="33228"/>
    <cellStyle name="Normal 2 3 24" xfId="1302"/>
    <cellStyle name="Normal 2 3 24 2" xfId="2731"/>
    <cellStyle name="Normal 2 3 24 2 2" xfId="29699"/>
    <cellStyle name="Normal 2 3 24 3" xfId="30420"/>
    <cellStyle name="Normal 2 3 24 4" xfId="31895"/>
    <cellStyle name="Normal 2 3 24 5" xfId="32623"/>
    <cellStyle name="Normal 2 3 24 6" xfId="33368"/>
    <cellStyle name="Normal 2 3 25" xfId="1297"/>
    <cellStyle name="Normal 2 3 25 2" xfId="2745"/>
    <cellStyle name="Normal 2 3 25 2 2" xfId="29695"/>
    <cellStyle name="Normal 2 3 25 3" xfId="30416"/>
    <cellStyle name="Normal 2 3 25 4" xfId="31891"/>
    <cellStyle name="Normal 2 3 25 5" xfId="32615"/>
    <cellStyle name="Normal 2 3 25 6" xfId="33360"/>
    <cellStyle name="Normal 2 3 26" xfId="2124"/>
    <cellStyle name="Normal 2 3 26 2" xfId="2757"/>
    <cellStyle name="Normal 2 3 26 2 2" xfId="30110"/>
    <cellStyle name="Normal 2 3 26 3" xfId="30726"/>
    <cellStyle name="Normal 2 3 26 4" xfId="32575"/>
    <cellStyle name="Normal 2 3 26 5" xfId="33330"/>
    <cellStyle name="Normal 2 3 26 6" xfId="33803"/>
    <cellStyle name="Normal 2 3 27" xfId="2297"/>
    <cellStyle name="Normal 2 3 27 2" xfId="2769"/>
    <cellStyle name="Normal 2 3 27 2 2" xfId="30186"/>
    <cellStyle name="Normal 2 3 27 3" xfId="30782"/>
    <cellStyle name="Normal 2 3 27 4" xfId="32722"/>
    <cellStyle name="Normal 2 3 27 5" xfId="33443"/>
    <cellStyle name="Normal 2 3 27 6" xfId="33860"/>
    <cellStyle name="Normal 2 3 28" xfId="2780"/>
    <cellStyle name="Normal 2 3 29" xfId="2789"/>
    <cellStyle name="Normal 2 3 3" xfId="192"/>
    <cellStyle name="Normal 2 3 3 10" xfId="5627"/>
    <cellStyle name="Normal 2 3 3 11" xfId="5537"/>
    <cellStyle name="Normal 2 3 3 12" xfId="5664"/>
    <cellStyle name="Normal 2 3 3 13" xfId="5904"/>
    <cellStyle name="Normal 2 3 3 14" xfId="6145"/>
    <cellStyle name="Normal 2 3 3 15" xfId="6382"/>
    <cellStyle name="Normal 2 3 3 16" xfId="6623"/>
    <cellStyle name="Normal 2 3 3 17" xfId="6860"/>
    <cellStyle name="Normal 2 3 3 18" xfId="7100"/>
    <cellStyle name="Normal 2 3 3 19" xfId="7755"/>
    <cellStyle name="Normal 2 3 3 2" xfId="276"/>
    <cellStyle name="Normal 2 3 3 2 10" xfId="13991"/>
    <cellStyle name="Normal 2 3 3 2 11" xfId="14591"/>
    <cellStyle name="Normal 2 3 3 2 12" xfId="14980"/>
    <cellStyle name="Normal 2 3 3 2 13" xfId="15614"/>
    <cellStyle name="Normal 2 3 3 2 14" xfId="16155"/>
    <cellStyle name="Normal 2 3 3 2 15" xfId="16695"/>
    <cellStyle name="Normal 2 3 3 2 16" xfId="17236"/>
    <cellStyle name="Normal 2 3 3 2 17" xfId="17777"/>
    <cellStyle name="Normal 2 3 3 2 18" xfId="18318"/>
    <cellStyle name="Normal 2 3 3 2 19" xfId="18856"/>
    <cellStyle name="Normal 2 3 3 2 2" xfId="10088"/>
    <cellStyle name="Normal 2 3 3 2 2 2" xfId="38110"/>
    <cellStyle name="Normal 2 3 3 2 20" xfId="19395"/>
    <cellStyle name="Normal 2 3 3 2 21" xfId="19929"/>
    <cellStyle name="Normal 2 3 3 2 22" xfId="20506"/>
    <cellStyle name="Normal 2 3 3 2 23" xfId="20872"/>
    <cellStyle name="Normal 2 3 3 2 24" xfId="21935"/>
    <cellStyle name="Normal 2 3 3 2 25" xfId="21802"/>
    <cellStyle name="Normal 2 3 3 2 26" xfId="22959"/>
    <cellStyle name="Normal 2 3 3 2 27" xfId="23498"/>
    <cellStyle name="Normal 2 3 3 2 28" xfId="24032"/>
    <cellStyle name="Normal 2 3 3 2 29" xfId="24565"/>
    <cellStyle name="Normal 2 3 3 2 3" xfId="10373"/>
    <cellStyle name="Normal 2 3 3 2 3 2" xfId="37866"/>
    <cellStyle name="Normal 2 3 3 2 30" xfId="25072"/>
    <cellStyle name="Normal 2 3 3 2 31" xfId="25525"/>
    <cellStyle name="Normal 2 3 3 2 32" xfId="26208"/>
    <cellStyle name="Normal 2 3 3 2 33" xfId="26744"/>
    <cellStyle name="Normal 2 3 3 2 34" xfId="27255"/>
    <cellStyle name="Normal 2 3 3 2 35" xfId="27781"/>
    <cellStyle name="Normal 2 3 3 2 36" xfId="28242"/>
    <cellStyle name="Normal 2 3 3 2 37" xfId="28946"/>
    <cellStyle name="Normal 2 3 3 2 38" xfId="30138"/>
    <cellStyle name="Normal 2 3 3 2 39" xfId="31052"/>
    <cellStyle name="Normal 2 3 3 2 4" xfId="10304"/>
    <cellStyle name="Normal 2 3 3 2 40" xfId="30884"/>
    <cellStyle name="Normal 2 3 3 2 41" xfId="32091"/>
    <cellStyle name="Normal 2 3 3 2 5" xfId="11308"/>
    <cellStyle name="Normal 2 3 3 2 6" xfId="11837"/>
    <cellStyle name="Normal 2 3 3 2 7" xfId="11710"/>
    <cellStyle name="Normal 2 3 3 2 8" xfId="12946"/>
    <cellStyle name="Normal 2 3 3 2 9" xfId="13450"/>
    <cellStyle name="Normal 2 3 3 20" xfId="7665"/>
    <cellStyle name="Normal 2 3 3 21" xfId="7887"/>
    <cellStyle name="Normal 2 3 3 22" xfId="7521"/>
    <cellStyle name="Normal 2 3 3 23" xfId="8265"/>
    <cellStyle name="Normal 2 3 3 24" xfId="8493"/>
    <cellStyle name="Normal 2 3 3 25" xfId="8711"/>
    <cellStyle name="Normal 2 3 3 26" xfId="8923"/>
    <cellStyle name="Normal 2 3 3 27" xfId="9120"/>
    <cellStyle name="Normal 2 3 3 28" xfId="9315"/>
    <cellStyle name="Normal 2 3 3 29" xfId="9747"/>
    <cellStyle name="Normal 2 3 3 3" xfId="1352"/>
    <cellStyle name="Normal 2 3 3 3 2" xfId="29742"/>
    <cellStyle name="Normal 2 3 3 3 2 2" xfId="38187"/>
    <cellStyle name="Normal 2 3 3 3 3" xfId="30463"/>
    <cellStyle name="Normal 2 3 3 3 3 2" xfId="37867"/>
    <cellStyle name="Normal 2 3 3 3 4" xfId="31941"/>
    <cellStyle name="Normal 2 3 3 3 5" xfId="32809"/>
    <cellStyle name="Normal 2 3 3 3 6" xfId="33514"/>
    <cellStyle name="Normal 2 3 3 30" xfId="9693"/>
    <cellStyle name="Normal 2 3 3 31" xfId="10014"/>
    <cellStyle name="Normal 2 3 3 32" xfId="10314"/>
    <cellStyle name="Normal 2 3 3 33" xfId="11280"/>
    <cellStyle name="Normal 2 3 3 34" xfId="11809"/>
    <cellStyle name="Normal 2 3 3 35" xfId="12337"/>
    <cellStyle name="Normal 2 3 3 36" xfId="13049"/>
    <cellStyle name="Normal 2 3 3 37" xfId="13422"/>
    <cellStyle name="Normal 2 3 3 38" xfId="13963"/>
    <cellStyle name="Normal 2 3 3 39" xfId="14503"/>
    <cellStyle name="Normal 2 3 3 4" xfId="2126"/>
    <cellStyle name="Normal 2 3 3 4 2" xfId="4176"/>
    <cellStyle name="Normal 2 3 3 4 2 2" xfId="30112"/>
    <cellStyle name="Normal 2 3 3 4 3" xfId="30728"/>
    <cellStyle name="Normal 2 3 3 4 4" xfId="32577"/>
    <cellStyle name="Normal 2 3 3 4 5" xfId="33332"/>
    <cellStyle name="Normal 2 3 3 4 6" xfId="33805"/>
    <cellStyle name="Normal 2 3 3 4 7" xfId="34225"/>
    <cellStyle name="Normal 2 3 3 4 8" xfId="37706"/>
    <cellStyle name="Normal 2 3 3 40" xfId="15206"/>
    <cellStyle name="Normal 2 3 3 41" xfId="15586"/>
    <cellStyle name="Normal 2 3 3 42" xfId="16127"/>
    <cellStyle name="Normal 2 3 3 43" xfId="16667"/>
    <cellStyle name="Normal 2 3 3 44" xfId="17208"/>
    <cellStyle name="Normal 2 3 3 45" xfId="17749"/>
    <cellStyle name="Normal 2 3 3 46" xfId="18290"/>
    <cellStyle name="Normal 2 3 3 47" xfId="18828"/>
    <cellStyle name="Normal 2 3 3 48" xfId="19367"/>
    <cellStyle name="Normal 2 3 3 49" xfId="19902"/>
    <cellStyle name="Normal 2 3 3 5" xfId="2299"/>
    <cellStyle name="Normal 2 3 3 5 2" xfId="4261"/>
    <cellStyle name="Normal 2 3 3 5 2 2" xfId="30188"/>
    <cellStyle name="Normal 2 3 3 5 2 3" xfId="38234"/>
    <cellStyle name="Normal 2 3 3 5 3" xfId="30784"/>
    <cellStyle name="Normal 2 3 3 5 4" xfId="32724"/>
    <cellStyle name="Normal 2 3 3 5 5" xfId="33445"/>
    <cellStyle name="Normal 2 3 3 5 6" xfId="33862"/>
    <cellStyle name="Normal 2 3 3 5 7" xfId="37865"/>
    <cellStyle name="Normal 2 3 3 50" xfId="20424"/>
    <cellStyle name="Normal 2 3 3 51" xfId="21067"/>
    <cellStyle name="Normal 2 3 3 52" xfId="21346"/>
    <cellStyle name="Normal 2 3 3 53" xfId="21851"/>
    <cellStyle name="Normal 2 3 3 54" xfId="22269"/>
    <cellStyle name="Normal 2 3 3 55" xfId="23168"/>
    <cellStyle name="Normal 2 3 3 56" xfId="23704"/>
    <cellStyle name="Normal 2 3 3 57" xfId="24237"/>
    <cellStyle name="Normal 2 3 3 58" xfId="24759"/>
    <cellStyle name="Normal 2 3 3 59" xfId="25252"/>
    <cellStyle name="Normal 2 3 3 6" xfId="2427"/>
    <cellStyle name="Normal 2 3 3 6 2" xfId="4347"/>
    <cellStyle name="Normal 2 3 3 6 3" xfId="38029"/>
    <cellStyle name="Normal 2 3 3 60" xfId="25713"/>
    <cellStyle name="Normal 2 3 3 61" xfId="26414"/>
    <cellStyle name="Normal 2 3 3 62" xfId="26950"/>
    <cellStyle name="Normal 2 3 3 63" xfId="27534"/>
    <cellStyle name="Normal 2 3 3 64" xfId="27956"/>
    <cellStyle name="Normal 2 3 3 65" xfId="28383"/>
    <cellStyle name="Normal 2 3 3 66" xfId="28862"/>
    <cellStyle name="Normal 2 3 3 67" xfId="28785"/>
    <cellStyle name="Normal 2 3 3 68" xfId="30968"/>
    <cellStyle name="Normal 2 3 3 69" xfId="31345"/>
    <cellStyle name="Normal 2 3 3 7" xfId="4470"/>
    <cellStyle name="Normal 2 3 3 70" xfId="30905"/>
    <cellStyle name="Normal 2 3 3 71" xfId="29896"/>
    <cellStyle name="Normal 2 3 3 72" xfId="34069"/>
    <cellStyle name="Normal 2 3 3 73" xfId="34572"/>
    <cellStyle name="Normal 2 3 3 74" xfId="34799"/>
    <cellStyle name="Normal 2 3 3 75" xfId="35026"/>
    <cellStyle name="Normal 2 3 3 76" xfId="35253"/>
    <cellStyle name="Normal 2 3 3 77" xfId="35480"/>
    <cellStyle name="Normal 2 3 3 78" xfId="35707"/>
    <cellStyle name="Normal 2 3 3 79" xfId="35934"/>
    <cellStyle name="Normal 2 3 3 8" xfId="4704"/>
    <cellStyle name="Normal 2 3 3 80" xfId="36161"/>
    <cellStyle name="Normal 2 3 3 81" xfId="36388"/>
    <cellStyle name="Normal 2 3 3 82" xfId="36614"/>
    <cellStyle name="Normal 2 3 3 83" xfId="36838"/>
    <cellStyle name="Normal 2 3 3 84" xfId="37040"/>
    <cellStyle name="Normal 2 3 3 85" xfId="37250"/>
    <cellStyle name="Normal 2 3 3 86" xfId="37597"/>
    <cellStyle name="Normal 2 3 3 9" xfId="4948"/>
    <cellStyle name="Normal 2 3 30" xfId="2800"/>
    <cellStyle name="Normal 2 3 31" xfId="2850"/>
    <cellStyle name="Normal 2 3 32" xfId="2935"/>
    <cellStyle name="Normal 2 3 33" xfId="3489"/>
    <cellStyle name="Normal 2 3 34" xfId="2974"/>
    <cellStyle name="Normal 2 3 35" xfId="4043"/>
    <cellStyle name="Normal 2 3 36" xfId="2818"/>
    <cellStyle name="Normal 2 3 37" xfId="4405"/>
    <cellStyle name="Normal 2 3 38" xfId="4624"/>
    <cellStyle name="Normal 2 3 39" xfId="5367"/>
    <cellStyle name="Normal 2 3 4" xfId="213"/>
    <cellStyle name="Normal 2 3 4 10" xfId="5527"/>
    <cellStyle name="Normal 2 3 4 11" xfId="5850"/>
    <cellStyle name="Normal 2 3 4 12" xfId="6092"/>
    <cellStyle name="Normal 2 3 4 13" xfId="6332"/>
    <cellStyle name="Normal 2 3 4 14" xfId="6569"/>
    <cellStyle name="Normal 2 3 4 15" xfId="6806"/>
    <cellStyle name="Normal 2 3 4 16" xfId="7045"/>
    <cellStyle name="Normal 2 3 4 17" xfId="7278"/>
    <cellStyle name="Normal 2 3 4 18" xfId="7507"/>
    <cellStyle name="Normal 2 3 4 19" xfId="7657"/>
    <cellStyle name="Normal 2 3 4 2" xfId="297"/>
    <cellStyle name="Normal 2 3 4 2 10" xfId="13609"/>
    <cellStyle name="Normal 2 3 4 2 11" xfId="15017"/>
    <cellStyle name="Normal 2 3 4 2 12" xfId="13888"/>
    <cellStyle name="Normal 2 3 4 2 13" xfId="15039"/>
    <cellStyle name="Normal 2 3 4 2 14" xfId="15774"/>
    <cellStyle name="Normal 2 3 4 2 15" xfId="16314"/>
    <cellStyle name="Normal 2 3 4 2 16" xfId="16855"/>
    <cellStyle name="Normal 2 3 4 2 17" xfId="17396"/>
    <cellStyle name="Normal 2 3 4 2 18" xfId="17937"/>
    <cellStyle name="Normal 2 3 4 2 19" xfId="18477"/>
    <cellStyle name="Normal 2 3 4 2 2" xfId="10109"/>
    <cellStyle name="Normal 2 3 4 2 2 2" xfId="38131"/>
    <cellStyle name="Normal 2 3 4 2 20" xfId="19015"/>
    <cellStyle name="Normal 2 3 4 2 21" xfId="19554"/>
    <cellStyle name="Normal 2 3 4 2 22" xfId="20902"/>
    <cellStyle name="Normal 2 3 4 2 23" xfId="19830"/>
    <cellStyle name="Normal 2 3 4 2 24" xfId="21956"/>
    <cellStyle name="Normal 2 3 4 2 25" xfId="22282"/>
    <cellStyle name="Normal 2 3 4 2 26" xfId="22625"/>
    <cellStyle name="Normal 2 3 4 2 27" xfId="23050"/>
    <cellStyle name="Normal 2 3 4 2 28" xfId="23587"/>
    <cellStyle name="Normal 2 3 4 2 29" xfId="24121"/>
    <cellStyle name="Normal 2 3 4 2 3" xfId="10830"/>
    <cellStyle name="Normal 2 3 4 2 3 2" xfId="37869"/>
    <cellStyle name="Normal 2 3 4 2 30" xfId="24653"/>
    <cellStyle name="Normal 2 3 4 2 31" xfId="25085"/>
    <cellStyle name="Normal 2 3 4 2 32" xfId="25932"/>
    <cellStyle name="Normal 2 3 4 2 33" xfId="26297"/>
    <cellStyle name="Normal 2 3 4 2 34" xfId="27145"/>
    <cellStyle name="Normal 2 3 4 2 35" xfId="27359"/>
    <cellStyle name="Normal 2 3 4 2 36" xfId="27861"/>
    <cellStyle name="Normal 2 3 4 2 37" xfId="28967"/>
    <cellStyle name="Normal 2 3 4 2 38" xfId="29893"/>
    <cellStyle name="Normal 2 3 4 2 39" xfId="31073"/>
    <cellStyle name="Normal 2 3 4 2 4" xfId="10504"/>
    <cellStyle name="Normal 2 3 4 2 40" xfId="32234"/>
    <cellStyle name="Normal 2 3 4 2 41" xfId="33473"/>
    <cellStyle name="Normal 2 3 4 2 5" xfId="10647"/>
    <cellStyle name="Normal 2 3 4 2 6" xfId="11468"/>
    <cellStyle name="Normal 2 3 4 2 7" xfId="12877"/>
    <cellStyle name="Normal 2 3 4 2 8" xfId="11758"/>
    <cellStyle name="Normal 2 3 4 2 9" xfId="13059"/>
    <cellStyle name="Normal 2 3 4 20" xfId="7972"/>
    <cellStyle name="Normal 2 3 4 21" xfId="8070"/>
    <cellStyle name="Normal 2 3 4 22" xfId="8442"/>
    <cellStyle name="Normal 2 3 4 23" xfId="8665"/>
    <cellStyle name="Normal 2 3 4 24" xfId="8874"/>
    <cellStyle name="Normal 2 3 4 25" xfId="9076"/>
    <cellStyle name="Normal 2 3 4 26" xfId="9275"/>
    <cellStyle name="Normal 2 3 4 27" xfId="9448"/>
    <cellStyle name="Normal 2 3 4 28" xfId="9605"/>
    <cellStyle name="Normal 2 3 4 29" xfId="9688"/>
    <cellStyle name="Normal 2 3 4 3" xfId="2127"/>
    <cellStyle name="Normal 2 3 4 3 2" xfId="3301"/>
    <cellStyle name="Normal 2 3 4 3 2 2" xfId="30113"/>
    <cellStyle name="Normal 2 3 4 3 3" xfId="30729"/>
    <cellStyle name="Normal 2 3 4 3 4" xfId="32578"/>
    <cellStyle name="Normal 2 3 4 3 5" xfId="33333"/>
    <cellStyle name="Normal 2 3 4 3 6" xfId="33806"/>
    <cellStyle name="Normal 2 3 4 3 7" xfId="34242"/>
    <cellStyle name="Normal 2 3 4 3 8" xfId="37722"/>
    <cellStyle name="Normal 2 3 4 30" xfId="9821"/>
    <cellStyle name="Normal 2 3 4 31" xfId="10025"/>
    <cellStyle name="Normal 2 3 4 32" xfId="10474"/>
    <cellStyle name="Normal 2 3 4 33" xfId="11138"/>
    <cellStyle name="Normal 2 3 4 34" xfId="11664"/>
    <cellStyle name="Normal 2 3 4 35" xfId="12193"/>
    <cellStyle name="Normal 2 3 4 36" xfId="12590"/>
    <cellStyle name="Normal 2 3 4 37" xfId="13266"/>
    <cellStyle name="Normal 2 3 4 38" xfId="13807"/>
    <cellStyle name="Normal 2 3 4 39" xfId="14350"/>
    <cellStyle name="Normal 2 3 4 4" xfId="2300"/>
    <cellStyle name="Normal 2 3 4 4 2" xfId="3851"/>
    <cellStyle name="Normal 2 3 4 4 2 2" xfId="30189"/>
    <cellStyle name="Normal 2 3 4 4 2 3" xfId="38235"/>
    <cellStyle name="Normal 2 3 4 4 3" xfId="30785"/>
    <cellStyle name="Normal 2 3 4 4 4" xfId="32725"/>
    <cellStyle name="Normal 2 3 4 4 5" xfId="33446"/>
    <cellStyle name="Normal 2 3 4 4 6" xfId="33863"/>
    <cellStyle name="Normal 2 3 4 4 7" xfId="37868"/>
    <cellStyle name="Normal 2 3 4 40" xfId="14576"/>
    <cellStyle name="Normal 2 3 4 41" xfId="15430"/>
    <cellStyle name="Normal 2 3 4 42" xfId="15971"/>
    <cellStyle name="Normal 2 3 4 43" xfId="16511"/>
    <cellStyle name="Normal 2 3 4 44" xfId="17052"/>
    <cellStyle name="Normal 2 3 4 45" xfId="17593"/>
    <cellStyle name="Normal 2 3 4 46" xfId="18134"/>
    <cellStyle name="Normal 2 3 4 47" xfId="18672"/>
    <cellStyle name="Normal 2 3 4 48" xfId="19212"/>
    <cellStyle name="Normal 2 3 4 49" xfId="19750"/>
    <cellStyle name="Normal 2 3 4 5" xfId="2438"/>
    <cellStyle name="Normal 2 3 4 5 2" xfId="4425"/>
    <cellStyle name="Normal 2 3 4 5 3" xfId="38032"/>
    <cellStyle name="Normal 2 3 4 50" xfId="20278"/>
    <cellStyle name="Normal 2 3 4 51" xfId="20491"/>
    <cellStyle name="Normal 2 3 4 52" xfId="21249"/>
    <cellStyle name="Normal 2 3 4 53" xfId="21872"/>
    <cellStyle name="Normal 2 3 4 54" xfId="22251"/>
    <cellStyle name="Normal 2 3 4 55" xfId="23345"/>
    <cellStyle name="Normal 2 3 4 56" xfId="23880"/>
    <cellStyle name="Normal 2 3 4 57" xfId="24414"/>
    <cellStyle name="Normal 2 3 4 58" xfId="24927"/>
    <cellStyle name="Normal 2 3 4 59" xfId="25405"/>
    <cellStyle name="Normal 2 3 4 6" xfId="4655"/>
    <cellStyle name="Normal 2 3 4 60" xfId="25654"/>
    <cellStyle name="Normal 2 3 4 61" xfId="26590"/>
    <cellStyle name="Normal 2 3 4 62" xfId="27123"/>
    <cellStyle name="Normal 2 3 4 63" xfId="27444"/>
    <cellStyle name="Normal 2 3 4 64" xfId="28115"/>
    <cellStyle name="Normal 2 3 4 65" xfId="28515"/>
    <cellStyle name="Normal 2 3 4 66" xfId="28883"/>
    <cellStyle name="Normal 2 3 4 67" xfId="29623"/>
    <cellStyle name="Normal 2 3 4 68" xfId="30989"/>
    <cellStyle name="Normal 2 3 4 69" xfId="32287"/>
    <cellStyle name="Normal 2 3 4 7" xfId="4893"/>
    <cellStyle name="Normal 2 3 4 70" xfId="32095"/>
    <cellStyle name="Normal 2 3 4 71" xfId="29822"/>
    <cellStyle name="Normal 2 3 4 72" xfId="34070"/>
    <cellStyle name="Normal 2 3 4 73" xfId="34573"/>
    <cellStyle name="Normal 2 3 4 74" xfId="34800"/>
    <cellStyle name="Normal 2 3 4 75" xfId="35027"/>
    <cellStyle name="Normal 2 3 4 76" xfId="35254"/>
    <cellStyle name="Normal 2 3 4 77" xfId="35481"/>
    <cellStyle name="Normal 2 3 4 78" xfId="35708"/>
    <cellStyle name="Normal 2 3 4 79" xfId="35935"/>
    <cellStyle name="Normal 2 3 4 8" xfId="5131"/>
    <cellStyle name="Normal 2 3 4 80" xfId="36162"/>
    <cellStyle name="Normal 2 3 4 81" xfId="36389"/>
    <cellStyle name="Normal 2 3 4 82" xfId="36615"/>
    <cellStyle name="Normal 2 3 4 83" xfId="36839"/>
    <cellStyle name="Normal 2 3 4 84" xfId="37041"/>
    <cellStyle name="Normal 2 3 4 85" xfId="37251"/>
    <cellStyle name="Normal 2 3 4 86" xfId="37598"/>
    <cellStyle name="Normal 2 3 4 9" xfId="5373"/>
    <cellStyle name="Normal 2 3 40" xfId="4827"/>
    <cellStyle name="Normal 2 3 41" xfId="4073"/>
    <cellStyle name="Normal 2 3 42" xfId="5562"/>
    <cellStyle name="Normal 2 3 43" xfId="5819"/>
    <cellStyle name="Normal 2 3 44" xfId="6060"/>
    <cellStyle name="Normal 2 3 45" xfId="6301"/>
    <cellStyle name="Normal 2 3 46" xfId="6537"/>
    <cellStyle name="Normal 2 3 47" xfId="6775"/>
    <cellStyle name="Normal 2 3 48" xfId="7501"/>
    <cellStyle name="Normal 2 3 49" xfId="6980"/>
    <cellStyle name="Normal 2 3 5" xfId="234"/>
    <cellStyle name="Normal 2 3 5 10" xfId="4973"/>
    <cellStyle name="Normal 2 3 5 11" xfId="5275"/>
    <cellStyle name="Normal 2 3 5 12" xfId="5115"/>
    <cellStyle name="Normal 2 3 5 13" xfId="5157"/>
    <cellStyle name="Normal 2 3 5 14" xfId="5412"/>
    <cellStyle name="Normal 2 3 5 15" xfId="5696"/>
    <cellStyle name="Normal 2 3 5 16" xfId="5936"/>
    <cellStyle name="Normal 2 3 5 17" xfId="6178"/>
    <cellStyle name="Normal 2 3 5 18" xfId="6414"/>
    <cellStyle name="Normal 2 3 5 19" xfId="7121"/>
    <cellStyle name="Normal 2 3 5 2" xfId="2453"/>
    <cellStyle name="Normal 2 3 5 2 2" xfId="2922"/>
    <cellStyle name="Normal 2 3 5 2 3" xfId="34258"/>
    <cellStyle name="Normal 2 3 5 2 4" xfId="37736"/>
    <cellStyle name="Normal 2 3 5 20" xfId="7416"/>
    <cellStyle name="Normal 2 3 5 21" xfId="7376"/>
    <cellStyle name="Normal 2 3 5 22" xfId="8052"/>
    <cellStyle name="Normal 2 3 5 23" xfId="8047"/>
    <cellStyle name="Normal 2 3 5 24" xfId="8005"/>
    <cellStyle name="Normal 2 3 5 25" xfId="6401"/>
    <cellStyle name="Normal 2 3 5 26" xfId="8296"/>
    <cellStyle name="Normal 2 3 5 27" xfId="8524"/>
    <cellStyle name="Normal 2 3 5 28" xfId="8739"/>
    <cellStyle name="Normal 2 3 5 29" xfId="9333"/>
    <cellStyle name="Normal 2 3 5 3" xfId="3321"/>
    <cellStyle name="Normal 2 3 5 3 2" xfId="37870"/>
    <cellStyle name="Normal 2 3 5 30" xfId="9543"/>
    <cellStyle name="Normal 2 3 5 31" xfId="10046"/>
    <cellStyle name="Normal 2 3 5 32" xfId="10358"/>
    <cellStyle name="Normal 2 3 5 33" xfId="11449"/>
    <cellStyle name="Normal 2 3 5 34" xfId="11978"/>
    <cellStyle name="Normal 2 3 5 35" xfId="12507"/>
    <cellStyle name="Normal 2 3 5 36" xfId="12910"/>
    <cellStyle name="Normal 2 3 5 37" xfId="13590"/>
    <cellStyle name="Normal 2 3 5 38" xfId="14133"/>
    <cellStyle name="Normal 2 3 5 39" xfId="14672"/>
    <cellStyle name="Normal 2 3 5 4" xfId="3146"/>
    <cellStyle name="Normal 2 3 5 40" xfId="15027"/>
    <cellStyle name="Normal 2 3 5 41" xfId="15755"/>
    <cellStyle name="Normal 2 3 5 42" xfId="16295"/>
    <cellStyle name="Normal 2 3 5 43" xfId="16836"/>
    <cellStyle name="Normal 2 3 5 44" xfId="17377"/>
    <cellStyle name="Normal 2 3 5 45" xfId="17918"/>
    <cellStyle name="Normal 2 3 5 46" xfId="18458"/>
    <cellStyle name="Normal 2 3 5 47" xfId="18996"/>
    <cellStyle name="Normal 2 3 5 48" xfId="19535"/>
    <cellStyle name="Normal 2 3 5 49" xfId="20068"/>
    <cellStyle name="Normal 2 3 5 5" xfId="3574"/>
    <cellStyle name="Normal 2 3 5 50" xfId="20586"/>
    <cellStyle name="Normal 2 3 5 51" xfId="20910"/>
    <cellStyle name="Normal 2 3 5 52" xfId="21474"/>
    <cellStyle name="Normal 2 3 5 53" xfId="21893"/>
    <cellStyle name="Normal 2 3 5 54" xfId="22582"/>
    <cellStyle name="Normal 2 3 5 55" xfId="22827"/>
    <cellStyle name="Normal 2 3 5 56" xfId="22849"/>
    <cellStyle name="Normal 2 3 5 57" xfId="22400"/>
    <cellStyle name="Normal 2 3 5 58" xfId="22636"/>
    <cellStyle name="Normal 2 3 5 59" xfId="22891"/>
    <cellStyle name="Normal 2 3 5 6" xfId="3995"/>
    <cellStyle name="Normal 2 3 5 60" xfId="24418"/>
    <cellStyle name="Normal 2 3 5 61" xfId="26078"/>
    <cellStyle name="Normal 2 3 5 62" xfId="26100"/>
    <cellStyle name="Normal 2 3 5 63" xfId="27141"/>
    <cellStyle name="Normal 2 3 5 64" xfId="26719"/>
    <cellStyle name="Normal 2 3 5 65" xfId="25688"/>
    <cellStyle name="Normal 2 3 5 66" xfId="28904"/>
    <cellStyle name="Normal 2 3 5 67" xfId="29441"/>
    <cellStyle name="Normal 2 3 5 68" xfId="31010"/>
    <cellStyle name="Normal 2 3 5 69" xfId="31780"/>
    <cellStyle name="Normal 2 3 5 7" xfId="4164"/>
    <cellStyle name="Normal 2 3 5 70" xfId="32455"/>
    <cellStyle name="Normal 2 3 5 8" xfId="3686"/>
    <cellStyle name="Normal 2 3 5 9" xfId="3142"/>
    <cellStyle name="Normal 2 3 50" xfId="8108"/>
    <cellStyle name="Normal 2 3 51" xfId="8175"/>
    <cellStyle name="Normal 2 3 52" xfId="7768"/>
    <cellStyle name="Normal 2 3 53" xfId="8123"/>
    <cellStyle name="Normal 2 3 54" xfId="8412"/>
    <cellStyle name="Normal 2 3 55" xfId="8637"/>
    <cellStyle name="Normal 2 3 56" xfId="8846"/>
    <cellStyle name="Normal 2 3 57" xfId="9052"/>
    <cellStyle name="Normal 2 3 58" xfId="9601"/>
    <cellStyle name="Normal 2 3 59" xfId="9216"/>
    <cellStyle name="Normal 2 3 6" xfId="312"/>
    <cellStyle name="Normal 2 3 6 10" xfId="4208"/>
    <cellStyle name="Normal 2 3 6 11" xfId="4861"/>
    <cellStyle name="Normal 2 3 6 12" xfId="5050"/>
    <cellStyle name="Normal 2 3 6 13" xfId="5637"/>
    <cellStyle name="Normal 2 3 6 14" xfId="4007"/>
    <cellStyle name="Normal 2 3 6 15" xfId="4576"/>
    <cellStyle name="Normal 2 3 6 16" xfId="5406"/>
    <cellStyle name="Normal 2 3 6 17" xfId="5204"/>
    <cellStyle name="Normal 2 3 6 18" xfId="5451"/>
    <cellStyle name="Normal 2 3 6 19" xfId="6416"/>
    <cellStyle name="Normal 2 3 6 2" xfId="2463"/>
    <cellStyle name="Normal 2 3 6 2 2" xfId="2948"/>
    <cellStyle name="Normal 2 3 6 2 3" xfId="34276"/>
    <cellStyle name="Normal 2 3 6 2 4" xfId="37743"/>
    <cellStyle name="Normal 2 3 6 20" xfId="7014"/>
    <cellStyle name="Normal 2 3 6 21" xfId="7154"/>
    <cellStyle name="Normal 2 3 6 22" xfId="8044"/>
    <cellStyle name="Normal 2 3 6 23" xfId="7709"/>
    <cellStyle name="Normal 2 3 6 24" xfId="7753"/>
    <cellStyle name="Normal 2 3 6 25" xfId="8221"/>
    <cellStyle name="Normal 2 3 6 26" xfId="7987"/>
    <cellStyle name="Normal 2 3 6 27" xfId="7423"/>
    <cellStyle name="Normal 2 3 6 28" xfId="8235"/>
    <cellStyle name="Normal 2 3 6 29" xfId="8741"/>
    <cellStyle name="Normal 2 3 6 3" xfId="3397"/>
    <cellStyle name="Normal 2 3 6 3 2" xfId="37871"/>
    <cellStyle name="Normal 2 3 6 30" xfId="9248"/>
    <cellStyle name="Normal 2 3 6 31" xfId="10124"/>
    <cellStyle name="Normal 2 3 6 32" xfId="10127"/>
    <cellStyle name="Normal 2 3 6 33" xfId="11209"/>
    <cellStyle name="Normal 2 3 6 34" xfId="11737"/>
    <cellStyle name="Normal 2 3 6 35" xfId="12266"/>
    <cellStyle name="Normal 2 3 6 36" xfId="12519"/>
    <cellStyle name="Normal 2 3 6 37" xfId="13351"/>
    <cellStyle name="Normal 2 3 6 38" xfId="13892"/>
    <cellStyle name="Normal 2 3 6 39" xfId="14433"/>
    <cellStyle name="Normal 2 3 6 4" xfId="3556"/>
    <cellStyle name="Normal 2 3 6 40" xfId="14907"/>
    <cellStyle name="Normal 2 3 6 41" xfId="15515"/>
    <cellStyle name="Normal 2 3 6 42" xfId="16056"/>
    <cellStyle name="Normal 2 3 6 43" xfId="16596"/>
    <cellStyle name="Normal 2 3 6 44" xfId="17137"/>
    <cellStyle name="Normal 2 3 6 45" xfId="17678"/>
    <cellStyle name="Normal 2 3 6 46" xfId="18219"/>
    <cellStyle name="Normal 2 3 6 47" xfId="18757"/>
    <cellStyle name="Normal 2 3 6 48" xfId="19296"/>
    <cellStyle name="Normal 2 3 6 49" xfId="19834"/>
    <cellStyle name="Normal 2 3 6 5" xfId="3755"/>
    <cellStyle name="Normal 2 3 6 50" xfId="20358"/>
    <cellStyle name="Normal 2 3 6 51" xfId="20804"/>
    <cellStyle name="Normal 2 3 6 52" xfId="21303"/>
    <cellStyle name="Normal 2 3 6 53" xfId="21971"/>
    <cellStyle name="Normal 2 3 6 54" xfId="22026"/>
    <cellStyle name="Normal 2 3 6 55" xfId="22561"/>
    <cellStyle name="Normal 2 3 6 56" xfId="23047"/>
    <cellStyle name="Normal 2 3 6 57" xfId="23584"/>
    <cellStyle name="Normal 2 3 6 58" xfId="24118"/>
    <cellStyle name="Normal 2 3 6 59" xfId="24650"/>
    <cellStyle name="Normal 2 3 6 6" xfId="4084"/>
    <cellStyle name="Normal 2 3 6 60" xfId="25742"/>
    <cellStyle name="Normal 2 3 6 61" xfId="25935"/>
    <cellStyle name="Normal 2 3 6 62" xfId="26295"/>
    <cellStyle name="Normal 2 3 6 63" xfId="26912"/>
    <cellStyle name="Normal 2 3 6 64" xfId="27361"/>
    <cellStyle name="Normal 2 3 6 65" xfId="27859"/>
    <cellStyle name="Normal 2 3 6 66" xfId="28981"/>
    <cellStyle name="Normal 2 3 6 67" xfId="29507"/>
    <cellStyle name="Normal 2 3 6 68" xfId="31088"/>
    <cellStyle name="Normal 2 3 6 69" xfId="32229"/>
    <cellStyle name="Normal 2 3 6 7" xfId="4041"/>
    <cellStyle name="Normal 2 3 6 70" xfId="33076"/>
    <cellStyle name="Normal 2 3 6 8" xfId="4224"/>
    <cellStyle name="Normal 2 3 6 9" xfId="3927"/>
    <cellStyle name="Normal 2 3 60" xfId="9893"/>
    <cellStyle name="Normal 2 3 61" xfId="10892"/>
    <cellStyle name="Normal 2 3 62" xfId="11318"/>
    <cellStyle name="Normal 2 3 63" xfId="11847"/>
    <cellStyle name="Normal 2 3 64" xfId="12375"/>
    <cellStyle name="Normal 2 3 65" xfId="13064"/>
    <cellStyle name="Normal 2 3 66" xfId="13460"/>
    <cellStyle name="Normal 2 3 67" xfId="14001"/>
    <cellStyle name="Normal 2 3 68" xfId="14541"/>
    <cellStyle name="Normal 2 3 69" xfId="15062"/>
    <cellStyle name="Normal 2 3 7" xfId="436"/>
    <cellStyle name="Normal 2 3 7 10" xfId="5347"/>
    <cellStyle name="Normal 2 3 7 11" xfId="3328"/>
    <cellStyle name="Normal 2 3 7 12" xfId="5375"/>
    <cellStyle name="Normal 2 3 7 13" xfId="5430"/>
    <cellStyle name="Normal 2 3 7 14" xfId="5642"/>
    <cellStyle name="Normal 2 3 7 15" xfId="5882"/>
    <cellStyle name="Normal 2 3 7 16" xfId="6124"/>
    <cellStyle name="Normal 2 3 7 17" xfId="6362"/>
    <cellStyle name="Normal 2 3 7 18" xfId="6601"/>
    <cellStyle name="Normal 2 3 7 19" xfId="7481"/>
    <cellStyle name="Normal 2 3 7 2" xfId="2485"/>
    <cellStyle name="Normal 2 3 7 2 2" xfId="2992"/>
    <cellStyle name="Normal 2 3 7 2 3" xfId="38046"/>
    <cellStyle name="Normal 2 3 7 20" xfId="5975"/>
    <cellStyle name="Normal 2 3 7 21" xfId="7813"/>
    <cellStyle name="Normal 2 3 7 22" xfId="7836"/>
    <cellStyle name="Normal 2 3 7 23" xfId="6324"/>
    <cellStyle name="Normal 2 3 7 24" xfId="6423"/>
    <cellStyle name="Normal 2 3 7 25" xfId="8244"/>
    <cellStyle name="Normal 2 3 7 26" xfId="8473"/>
    <cellStyle name="Normal 2 3 7 27" xfId="8694"/>
    <cellStyle name="Normal 2 3 7 28" xfId="8903"/>
    <cellStyle name="Normal 2 3 7 29" xfId="9587"/>
    <cellStyle name="Normal 2 3 7 3" xfId="3517"/>
    <cellStyle name="Normal 2 3 7 30" xfId="8331"/>
    <cellStyle name="Normal 2 3 7 31" xfId="10245"/>
    <cellStyle name="Normal 2 3 7 32" xfId="10759"/>
    <cellStyle name="Normal 2 3 7 33" xfId="11176"/>
    <cellStyle name="Normal 2 3 7 34" xfId="11703"/>
    <cellStyle name="Normal 2 3 7 35" xfId="12232"/>
    <cellStyle name="Normal 2 3 7 36" xfId="12761"/>
    <cellStyle name="Normal 2 3 7 37" xfId="13305"/>
    <cellStyle name="Normal 2 3 7 38" xfId="13846"/>
    <cellStyle name="Normal 2 3 7 39" xfId="14389"/>
    <cellStyle name="Normal 2 3 7 4" xfId="3661"/>
    <cellStyle name="Normal 2 3 7 40" xfId="14924"/>
    <cellStyle name="Normal 2 3 7 41" xfId="15469"/>
    <cellStyle name="Normal 2 3 7 42" xfId="16010"/>
    <cellStyle name="Normal 2 3 7 43" xfId="16550"/>
    <cellStyle name="Normal 2 3 7 44" xfId="17091"/>
    <cellStyle name="Normal 2 3 7 45" xfId="17632"/>
    <cellStyle name="Normal 2 3 7 46" xfId="18173"/>
    <cellStyle name="Normal 2 3 7 47" xfId="18711"/>
    <cellStyle name="Normal 2 3 7 48" xfId="19251"/>
    <cellStyle name="Normal 2 3 7 49" xfId="19788"/>
    <cellStyle name="Normal 2 3 7 5" xfId="4162"/>
    <cellStyle name="Normal 2 3 7 50" xfId="20316"/>
    <cellStyle name="Normal 2 3 7 51" xfId="20819"/>
    <cellStyle name="Normal 2 3 7 52" xfId="21276"/>
    <cellStyle name="Normal 2 3 7 53" xfId="22089"/>
    <cellStyle name="Normal 2 3 7 54" xfId="21840"/>
    <cellStyle name="Normal 2 3 7 55" xfId="22144"/>
    <cellStyle name="Normal 2 3 7 56" xfId="22714"/>
    <cellStyle name="Normal 2 3 7 57" xfId="21676"/>
    <cellStyle name="Normal 2 3 7 58" xfId="23085"/>
    <cellStyle name="Normal 2 3 7 59" xfId="23622"/>
    <cellStyle name="Normal 2 3 7 6" xfId="3989"/>
    <cellStyle name="Normal 2 3 7 60" xfId="25904"/>
    <cellStyle name="Normal 2 3 7 61" xfId="22568"/>
    <cellStyle name="Normal 2 3 7 62" xfId="24185"/>
    <cellStyle name="Normal 2 3 7 63" xfId="26350"/>
    <cellStyle name="Normal 2 3 7 64" xfId="27677"/>
    <cellStyle name="Normal 2 3 7 65" xfId="26388"/>
    <cellStyle name="Normal 2 3 7 66" xfId="29080"/>
    <cellStyle name="Normal 2 3 7 67" xfId="29986"/>
    <cellStyle name="Normal 2 3 7 68" xfId="31194"/>
    <cellStyle name="Normal 2 3 7 69" xfId="31289"/>
    <cellStyle name="Normal 2 3 7 7" xfId="3929"/>
    <cellStyle name="Normal 2 3 7 70" xfId="32152"/>
    <cellStyle name="Normal 2 3 7 8" xfId="4413"/>
    <cellStyle name="Normal 2 3 7 9" xfId="4449"/>
    <cellStyle name="Normal 2 3 70" xfId="15624"/>
    <cellStyle name="Normal 2 3 71" xfId="16165"/>
    <cellStyle name="Normal 2 3 72" xfId="16705"/>
    <cellStyle name="Normal 2 3 73" xfId="17246"/>
    <cellStyle name="Normal 2 3 74" xfId="17787"/>
    <cellStyle name="Normal 2 3 75" xfId="18328"/>
    <cellStyle name="Normal 2 3 76" xfId="18865"/>
    <cellStyle name="Normal 2 3 77" xfId="19405"/>
    <cellStyle name="Normal 2 3 78" xfId="19938"/>
    <cellStyle name="Normal 2 3 79" xfId="20457"/>
    <cellStyle name="Normal 2 3 8" xfId="398"/>
    <cellStyle name="Normal 2 3 8 10" xfId="5047"/>
    <cellStyle name="Normal 2 3 8 11" xfId="5279"/>
    <cellStyle name="Normal 2 3 8 12" xfId="5042"/>
    <cellStyle name="Normal 2 3 8 13" xfId="4826"/>
    <cellStyle name="Normal 2 3 8 14" xfId="5429"/>
    <cellStyle name="Normal 2 3 8 15" xfId="5688"/>
    <cellStyle name="Normal 2 3 8 16" xfId="5928"/>
    <cellStyle name="Normal 2 3 8 17" xfId="6170"/>
    <cellStyle name="Normal 2 3 8 18" xfId="6406"/>
    <cellStyle name="Normal 2 3 8 19" xfId="7193"/>
    <cellStyle name="Normal 2 3 8 2" xfId="2501"/>
    <cellStyle name="Normal 2 3 8 2 2" xfId="2978"/>
    <cellStyle name="Normal 2 3 8 2 3" xfId="38232"/>
    <cellStyle name="Normal 2 3 8 20" xfId="7420"/>
    <cellStyle name="Normal 2 3 8 21" xfId="6801"/>
    <cellStyle name="Normal 2 3 8 22" xfId="6441"/>
    <cellStyle name="Normal 2 3 8 23" xfId="7201"/>
    <cellStyle name="Normal 2 3 8 24" xfId="7451"/>
    <cellStyle name="Normal 2 3 8 25" xfId="7136"/>
    <cellStyle name="Normal 2 3 8 26" xfId="8288"/>
    <cellStyle name="Normal 2 3 8 27" xfId="8516"/>
    <cellStyle name="Normal 2 3 8 28" xfId="8731"/>
    <cellStyle name="Normal 2 3 8 29" xfId="9384"/>
    <cellStyle name="Normal 2 3 8 3" xfId="3479"/>
    <cellStyle name="Normal 2 3 8 30" xfId="9546"/>
    <cellStyle name="Normal 2 3 8 31" xfId="10207"/>
    <cellStyle name="Normal 2 3 8 32" xfId="9954"/>
    <cellStyle name="Normal 2 3 8 33" xfId="11025"/>
    <cellStyle name="Normal 2 3 8 34" xfId="11550"/>
    <cellStyle name="Normal 2 3 8 35" xfId="12077"/>
    <cellStyle name="Normal 2 3 8 36" xfId="11846"/>
    <cellStyle name="Normal 2 3 8 37" xfId="13151"/>
    <cellStyle name="Normal 2 3 8 38" xfId="13691"/>
    <cellStyle name="Normal 2 3 8 39" xfId="14234"/>
    <cellStyle name="Normal 2 3 8 4" xfId="3393"/>
    <cellStyle name="Normal 2 3 8 40" xfId="13449"/>
    <cellStyle name="Normal 2 3 8 41" xfId="15315"/>
    <cellStyle name="Normal 2 3 8 42" xfId="15856"/>
    <cellStyle name="Normal 2 3 8 43" xfId="16396"/>
    <cellStyle name="Normal 2 3 8 44" xfId="16937"/>
    <cellStyle name="Normal 2 3 8 45" xfId="17478"/>
    <cellStyle name="Normal 2 3 8 46" xfId="18019"/>
    <cellStyle name="Normal 2 3 8 47" xfId="18558"/>
    <cellStyle name="Normal 2 3 8 48" xfId="19097"/>
    <cellStyle name="Normal 2 3 8 49" xfId="19635"/>
    <cellStyle name="Normal 2 3 8 5" xfId="3264"/>
    <cellStyle name="Normal 2 3 8 50" xfId="20166"/>
    <cellStyle name="Normal 2 3 8 51" xfId="19394"/>
    <cellStyle name="Normal 2 3 8 52" xfId="21153"/>
    <cellStyle name="Normal 2 3 8 53" xfId="22053"/>
    <cellStyle name="Normal 2 3 8 54" xfId="21705"/>
    <cellStyle name="Normal 2 3 8 55" xfId="23329"/>
    <cellStyle name="Normal 2 3 8 56" xfId="23864"/>
    <cellStyle name="Normal 2 3 8 57" xfId="24398"/>
    <cellStyle name="Normal 2 3 8 58" xfId="24913"/>
    <cellStyle name="Normal 2 3 8 59" xfId="25389"/>
    <cellStyle name="Normal 2 3 8 6" xfId="3458"/>
    <cellStyle name="Normal 2 3 8 60" xfId="25866"/>
    <cellStyle name="Normal 2 3 8 61" xfId="26574"/>
    <cellStyle name="Normal 2 3 8 62" xfId="27107"/>
    <cellStyle name="Normal 2 3 8 63" xfId="27541"/>
    <cellStyle name="Normal 2 3 8 64" xfId="28101"/>
    <cellStyle name="Normal 2 3 8 65" xfId="28501"/>
    <cellStyle name="Normal 2 3 8 66" xfId="29047"/>
    <cellStyle name="Normal 2 3 8 67" xfId="29029"/>
    <cellStyle name="Normal 2 3 8 68" xfId="31163"/>
    <cellStyle name="Normal 2 3 8 69" xfId="32362"/>
    <cellStyle name="Normal 2 3 8 7" xfId="3786"/>
    <cellStyle name="Normal 2 3 8 70" xfId="33363"/>
    <cellStyle name="Normal 2 3 8 71" xfId="37861"/>
    <cellStyle name="Normal 2 3 8 8" xfId="3700"/>
    <cellStyle name="Normal 2 3 8 9" xfId="4230"/>
    <cellStyle name="Normal 2 3 80" xfId="20939"/>
    <cellStyle name="Normal 2 3 81" xfId="21366"/>
    <cellStyle name="Normal 2 3 82" xfId="21723"/>
    <cellStyle name="Normal 2 3 83" xfId="22218"/>
    <cellStyle name="Normal 2 3 84" xfId="22143"/>
    <cellStyle name="Normal 2 3 85" xfId="23192"/>
    <cellStyle name="Normal 2 3 86" xfId="23728"/>
    <cellStyle name="Normal 2 3 87" xfId="24261"/>
    <cellStyle name="Normal 2 3 88" xfId="24782"/>
    <cellStyle name="Normal 2 3 89" xfId="25333"/>
    <cellStyle name="Normal 2 3 9" xfId="90"/>
    <cellStyle name="Normal 2 3 9 10" xfId="5407"/>
    <cellStyle name="Normal 2 3 9 11" xfId="5817"/>
    <cellStyle name="Normal 2 3 9 12" xfId="6058"/>
    <cellStyle name="Normal 2 3 9 13" xfId="6299"/>
    <cellStyle name="Normal 2 3 9 14" xfId="6535"/>
    <cellStyle name="Normal 2 3 9 15" xfId="6773"/>
    <cellStyle name="Normal 2 3 9 16" xfId="7012"/>
    <cellStyle name="Normal 2 3 9 17" xfId="7244"/>
    <cellStyle name="Normal 2 3 9 18" xfId="7474"/>
    <cellStyle name="Normal 2 3 9 19" xfId="7540"/>
    <cellStyle name="Normal 2 3 9 2" xfId="2516"/>
    <cellStyle name="Normal 2 3 9 2 2" xfId="2872"/>
    <cellStyle name="Normal 2 3 9 20" xfId="7941"/>
    <cellStyle name="Normal 2 3 9 21" xfId="7428"/>
    <cellStyle name="Normal 2 3 9 22" xfId="8410"/>
    <cellStyle name="Normal 2 3 9 23" xfId="8635"/>
    <cellStyle name="Normal 2 3 9 24" xfId="8844"/>
    <cellStyle name="Normal 2 3 9 25" xfId="9050"/>
    <cellStyle name="Normal 2 3 9 26" xfId="9246"/>
    <cellStyle name="Normal 2 3 9 27" xfId="9425"/>
    <cellStyle name="Normal 2 3 9 28" xfId="9583"/>
    <cellStyle name="Normal 2 3 9 29" xfId="9622"/>
    <cellStyle name="Normal 2 3 9 3" xfId="2967"/>
    <cellStyle name="Normal 2 3 9 30" xfId="9807"/>
    <cellStyle name="Normal 2 3 9 31" xfId="9923"/>
    <cellStyle name="Normal 2 3 9 32" xfId="10329"/>
    <cellStyle name="Normal 2 3 9 33" xfId="11331"/>
    <cellStyle name="Normal 2 3 9 34" xfId="11860"/>
    <cellStyle name="Normal 2 3 9 35" xfId="12388"/>
    <cellStyle name="Normal 2 3 9 36" xfId="12812"/>
    <cellStyle name="Normal 2 3 9 37" xfId="13473"/>
    <cellStyle name="Normal 2 3 9 38" xfId="14014"/>
    <cellStyle name="Normal 2 3 9 39" xfId="14554"/>
    <cellStyle name="Normal 2 3 9 4" xfId="4166"/>
    <cellStyle name="Normal 2 3 9 40" xfId="14412"/>
    <cellStyle name="Normal 2 3 9 41" xfId="15637"/>
    <cellStyle name="Normal 2 3 9 42" xfId="16178"/>
    <cellStyle name="Normal 2 3 9 43" xfId="16718"/>
    <cellStyle name="Normal 2 3 9 44" xfId="17259"/>
    <cellStyle name="Normal 2 3 9 45" xfId="17800"/>
    <cellStyle name="Normal 2 3 9 46" xfId="18341"/>
    <cellStyle name="Normal 2 3 9 47" xfId="18878"/>
    <cellStyle name="Normal 2 3 9 48" xfId="19418"/>
    <cellStyle name="Normal 2 3 9 49" xfId="19951"/>
    <cellStyle name="Normal 2 3 9 5" xfId="4260"/>
    <cellStyle name="Normal 2 3 9 50" xfId="20469"/>
    <cellStyle name="Normal 2 3 9 51" xfId="20338"/>
    <cellStyle name="Normal 2 3 9 52" xfId="21376"/>
    <cellStyle name="Normal 2 3 9 53" xfId="21754"/>
    <cellStyle name="Normal 2 3 9 54" xfId="21813"/>
    <cellStyle name="Normal 2 3 9 55" xfId="23356"/>
    <cellStyle name="Normal 2 3 9 56" xfId="23890"/>
    <cellStyle name="Normal 2 3 9 57" xfId="24425"/>
    <cellStyle name="Normal 2 3 9 58" xfId="24937"/>
    <cellStyle name="Normal 2 3 9 59" xfId="25416"/>
    <cellStyle name="Normal 2 3 9 6" xfId="4622"/>
    <cellStyle name="Normal 2 3 9 60" xfId="25826"/>
    <cellStyle name="Normal 2 3 9 61" xfId="26601"/>
    <cellStyle name="Normal 2 3 9 62" xfId="27134"/>
    <cellStyle name="Normal 2 3 9 63" xfId="27511"/>
    <cellStyle name="Normal 2 3 9 64" xfId="28124"/>
    <cellStyle name="Normal 2 3 9 65" xfId="28523"/>
    <cellStyle name="Normal 2 3 9 66" xfId="28781"/>
    <cellStyle name="Normal 2 3 9 67" xfId="29482"/>
    <cellStyle name="Normal 2 3 9 68" xfId="30879"/>
    <cellStyle name="Normal 2 3 9 69" xfId="31757"/>
    <cellStyle name="Normal 2 3 9 7" xfId="4859"/>
    <cellStyle name="Normal 2 3 9 70" xfId="31628"/>
    <cellStyle name="Normal 2 3 9 8" xfId="5099"/>
    <cellStyle name="Normal 2 3 9 9" xfId="5339"/>
    <cellStyle name="Normal 2 3 90" xfId="25977"/>
    <cellStyle name="Normal 2 3 91" xfId="26438"/>
    <cellStyle name="Normal 2 3 92" xfId="26965"/>
    <cellStyle name="Normal 2 3 93" xfId="27476"/>
    <cellStyle name="Normal 2 3 94" xfId="27977"/>
    <cellStyle name="Normal 2 3 95" xfId="28755"/>
    <cellStyle name="Normal 2 3 96" xfId="29197"/>
    <cellStyle name="Normal 2 3 97" xfId="30847"/>
    <cellStyle name="Normal 2 3 98" xfId="32355"/>
    <cellStyle name="Normal 2 3 99" xfId="33173"/>
    <cellStyle name="Normal 2 30" xfId="557"/>
    <cellStyle name="Normal 2 30 10" xfId="5196"/>
    <cellStyle name="Normal 2 30 11" xfId="5501"/>
    <cellStyle name="Normal 2 30 12" xfId="5755"/>
    <cellStyle name="Normal 2 30 13" xfId="5996"/>
    <cellStyle name="Normal 2 30 14" xfId="6236"/>
    <cellStyle name="Normal 2 30 15" xfId="6473"/>
    <cellStyle name="Normal 2 30 16" xfId="6711"/>
    <cellStyle name="Normal 2 30 17" xfId="6952"/>
    <cellStyle name="Normal 2 30 18" xfId="7183"/>
    <cellStyle name="Normal 2 30 19" xfId="7340"/>
    <cellStyle name="Normal 2 30 2" xfId="2724"/>
    <cellStyle name="Normal 2 30 2 2" xfId="3035"/>
    <cellStyle name="Normal 2 30 20" xfId="7631"/>
    <cellStyle name="Normal 2 30 21" xfId="8060"/>
    <cellStyle name="Normal 2 30 22" xfId="7020"/>
    <cellStyle name="Normal 2 30 23" xfId="8351"/>
    <cellStyle name="Normal 2 30 24" xfId="8577"/>
    <cellStyle name="Normal 2 30 25" xfId="8788"/>
    <cellStyle name="Normal 2 30 26" xfId="8995"/>
    <cellStyle name="Normal 2 30 27" xfId="9191"/>
    <cellStyle name="Normal 2 30 28" xfId="9375"/>
    <cellStyle name="Normal 2 30 29" xfId="9491"/>
    <cellStyle name="Normal 2 30 3" xfId="3635"/>
    <cellStyle name="Normal 2 30 30" xfId="9668"/>
    <cellStyle name="Normal 2 30 31" xfId="10365"/>
    <cellStyle name="Normal 2 30 32" xfId="10390"/>
    <cellStyle name="Normal 2 30 33" xfId="11378"/>
    <cellStyle name="Normal 2 30 34" xfId="11907"/>
    <cellStyle name="Normal 2 30 35" xfId="12435"/>
    <cellStyle name="Normal 2 30 36" xfId="12622"/>
    <cellStyle name="Normal 2 30 37" xfId="13520"/>
    <cellStyle name="Normal 2 30 38" xfId="14061"/>
    <cellStyle name="Normal 2 30 39" xfId="14601"/>
    <cellStyle name="Normal 2 30 4" xfId="3367"/>
    <cellStyle name="Normal 2 30 40" xfId="14917"/>
    <cellStyle name="Normal 2 30 41" xfId="15684"/>
    <cellStyle name="Normal 2 30 42" xfId="16225"/>
    <cellStyle name="Normal 2 30 43" xfId="16765"/>
    <cellStyle name="Normal 2 30 44" xfId="17306"/>
    <cellStyle name="Normal 2 30 45" xfId="17847"/>
    <cellStyle name="Normal 2 30 46" xfId="18388"/>
    <cellStyle name="Normal 2 30 47" xfId="18925"/>
    <cellStyle name="Normal 2 30 48" xfId="19465"/>
    <cellStyle name="Normal 2 30 49" xfId="19998"/>
    <cellStyle name="Normal 2 30 5" xfId="3591"/>
    <cellStyle name="Normal 2 30 50" xfId="20516"/>
    <cellStyle name="Normal 2 30 51" xfId="20813"/>
    <cellStyle name="Normal 2 30 52" xfId="21410"/>
    <cellStyle name="Normal 2 30 53" xfId="22207"/>
    <cellStyle name="Normal 2 30 54" xfId="21681"/>
    <cellStyle name="Normal 2 30 55" xfId="22684"/>
    <cellStyle name="Normal 2 30 56" xfId="22899"/>
    <cellStyle name="Normal 2 30 57" xfId="23439"/>
    <cellStyle name="Normal 2 30 58" xfId="23973"/>
    <cellStyle name="Normal 2 30 59" xfId="24507"/>
    <cellStyle name="Normal 2 30 6" xfId="4277"/>
    <cellStyle name="Normal 2 30 60" xfId="26021"/>
    <cellStyle name="Normal 2 30 61" xfId="25895"/>
    <cellStyle name="Normal 2 30 62" xfId="26149"/>
    <cellStyle name="Normal 2 30 63" xfId="27183"/>
    <cellStyle name="Normal 2 30 64" xfId="26907"/>
    <cellStyle name="Normal 2 30 65" xfId="27728"/>
    <cellStyle name="Normal 2 30 66" xfId="29181"/>
    <cellStyle name="Normal 2 30 67" xfId="29480"/>
    <cellStyle name="Normal 2 30 68" xfId="31296"/>
    <cellStyle name="Normal 2 30 69" xfId="31642"/>
    <cellStyle name="Normal 2 30 7" xfId="4559"/>
    <cellStyle name="Normal 2 30 70" xfId="30886"/>
    <cellStyle name="Normal 2 30 8" xfId="4796"/>
    <cellStyle name="Normal 2 30 9" xfId="5036"/>
    <cellStyle name="Normal 2 31" xfId="393"/>
    <cellStyle name="Normal 2 31 10" xfId="5298"/>
    <cellStyle name="Normal 2 31 11" xfId="4479"/>
    <cellStyle name="Normal 2 31 12" xfId="4400"/>
    <cellStyle name="Normal 2 31 13" xfId="4782"/>
    <cellStyle name="Normal 2 31 14" xfId="5632"/>
    <cellStyle name="Normal 2 31 15" xfId="5876"/>
    <cellStyle name="Normal 2 31 16" xfId="6118"/>
    <cellStyle name="Normal 2 31 17" xfId="6356"/>
    <cellStyle name="Normal 2 31 18" xfId="6595"/>
    <cellStyle name="Normal 2 31 19" xfId="7437"/>
    <cellStyle name="Normal 2 31 2" xfId="2737"/>
    <cellStyle name="Normal 2 31 2 2" xfId="2973"/>
    <cellStyle name="Normal 2 31 20" xfId="6632"/>
    <cellStyle name="Normal 2 31 21" xfId="7949"/>
    <cellStyle name="Normal 2 31 22" xfId="7978"/>
    <cellStyle name="Normal 2 31 23" xfId="8003"/>
    <cellStyle name="Normal 2 31 24" xfId="4146"/>
    <cellStyle name="Normal 2 31 25" xfId="7530"/>
    <cellStyle name="Normal 2 31 26" xfId="8467"/>
    <cellStyle name="Normal 2 31 27" xfId="8688"/>
    <cellStyle name="Normal 2 31 28" xfId="8897"/>
    <cellStyle name="Normal 2 31 29" xfId="9557"/>
    <cellStyle name="Normal 2 31 3" xfId="3474"/>
    <cellStyle name="Normal 2 31 30" xfId="8931"/>
    <cellStyle name="Normal 2 31 31" xfId="10202"/>
    <cellStyle name="Normal 2 31 32" xfId="10262"/>
    <cellStyle name="Normal 2 31 33" xfId="10984"/>
    <cellStyle name="Normal 2 31 34" xfId="11509"/>
    <cellStyle name="Normal 2 31 35" xfId="12038"/>
    <cellStyle name="Normal 2 31 36" xfId="12252"/>
    <cellStyle name="Normal 2 31 37" xfId="13110"/>
    <cellStyle name="Normal 2 31 38" xfId="13650"/>
    <cellStyle name="Normal 2 31 39" xfId="14193"/>
    <cellStyle name="Normal 2 31 4" xfId="3613"/>
    <cellStyle name="Normal 2 31 40" xfId="12700"/>
    <cellStyle name="Normal 2 31 41" xfId="15274"/>
    <cellStyle name="Normal 2 31 42" xfId="15815"/>
    <cellStyle name="Normal 2 31 43" xfId="16355"/>
    <cellStyle name="Normal 2 31 44" xfId="16896"/>
    <cellStyle name="Normal 2 31 45" xfId="17437"/>
    <cellStyle name="Normal 2 31 46" xfId="17978"/>
    <cellStyle name="Normal 2 31 47" xfId="18517"/>
    <cellStyle name="Normal 2 31 48" xfId="19056"/>
    <cellStyle name="Normal 2 31 49" xfId="19595"/>
    <cellStyle name="Normal 2 31 5" xfId="3309"/>
    <cellStyle name="Normal 2 31 50" xfId="20126"/>
    <cellStyle name="Normal 2 31 51" xfId="16833"/>
    <cellStyle name="Normal 2 31 52" xfId="21122"/>
    <cellStyle name="Normal 2 31 53" xfId="22048"/>
    <cellStyle name="Normal 2 31 54" xfId="21778"/>
    <cellStyle name="Normal 2 31 55" xfId="23162"/>
    <cellStyle name="Normal 2 31 56" xfId="23698"/>
    <cellStyle name="Normal 2 31 57" xfId="24231"/>
    <cellStyle name="Normal 2 31 58" xfId="24753"/>
    <cellStyle name="Normal 2 31 59" xfId="25247"/>
    <cellStyle name="Normal 2 31 6" xfId="4158"/>
    <cellStyle name="Normal 2 31 60" xfId="25861"/>
    <cellStyle name="Normal 2 31 61" xfId="26408"/>
    <cellStyle name="Normal 2 31 62" xfId="26944"/>
    <cellStyle name="Normal 2 31 63" xfId="27536"/>
    <cellStyle name="Normal 2 31 64" xfId="27950"/>
    <cellStyle name="Normal 2 31 65" xfId="28379"/>
    <cellStyle name="Normal 2 31 66" xfId="29042"/>
    <cellStyle name="Normal 2 31 67" xfId="29330"/>
    <cellStyle name="Normal 2 31 68" xfId="31158"/>
    <cellStyle name="Normal 2 31 69" xfId="32752"/>
    <cellStyle name="Normal 2 31 7" xfId="3565"/>
    <cellStyle name="Normal 2 31 70" xfId="31455"/>
    <cellStyle name="Normal 2 31 8" xfId="3971"/>
    <cellStyle name="Normal 2 31 9" xfId="4237"/>
    <cellStyle name="Normal 2 32" xfId="609"/>
    <cellStyle name="Normal 2 32 10" xfId="5146"/>
    <cellStyle name="Normal 2 32 11" xfId="5757"/>
    <cellStyle name="Normal 2 32 12" xfId="5998"/>
    <cellStyle name="Normal 2 32 13" xfId="6238"/>
    <cellStyle name="Normal 2 32 14" xfId="6475"/>
    <cellStyle name="Normal 2 32 15" xfId="6713"/>
    <cellStyle name="Normal 2 32 16" xfId="6954"/>
    <cellStyle name="Normal 2 32 17" xfId="7185"/>
    <cellStyle name="Normal 2 32 18" xfId="7418"/>
    <cellStyle name="Normal 2 32 19" xfId="7292"/>
    <cellStyle name="Normal 2 32 2" xfId="2750"/>
    <cellStyle name="Normal 2 32 2 2" xfId="3058"/>
    <cellStyle name="Normal 2 32 20" xfId="7883"/>
    <cellStyle name="Normal 2 32 21" xfId="7691"/>
    <cellStyle name="Normal 2 32 22" xfId="8353"/>
    <cellStyle name="Normal 2 32 23" xfId="8579"/>
    <cellStyle name="Normal 2 32 24" xfId="8790"/>
    <cellStyle name="Normal 2 32 25" xfId="8997"/>
    <cellStyle name="Normal 2 32 26" xfId="9193"/>
    <cellStyle name="Normal 2 32 27" xfId="9377"/>
    <cellStyle name="Normal 2 32 28" xfId="9544"/>
    <cellStyle name="Normal 2 32 29" xfId="9459"/>
    <cellStyle name="Normal 2 32 3" xfId="3685"/>
    <cellStyle name="Normal 2 32 30" xfId="9780"/>
    <cellStyle name="Normal 2 32 31" xfId="10413"/>
    <cellStyle name="Normal 2 32 32" xfId="10949"/>
    <cellStyle name="Normal 2 32 33" xfId="11474"/>
    <cellStyle name="Normal 2 32 34" xfId="12003"/>
    <cellStyle name="Normal 2 32 35" xfId="12532"/>
    <cellStyle name="Normal 2 32 36" xfId="13075"/>
    <cellStyle name="Normal 2 32 37" xfId="13615"/>
    <cellStyle name="Normal 2 32 38" xfId="14158"/>
    <cellStyle name="Normal 2 32 39" xfId="14696"/>
    <cellStyle name="Normal 2 32 4" xfId="4027"/>
    <cellStyle name="Normal 2 32 40" xfId="15239"/>
    <cellStyle name="Normal 2 32 41" xfId="15780"/>
    <cellStyle name="Normal 2 32 42" xfId="16320"/>
    <cellStyle name="Normal 2 32 43" xfId="16861"/>
    <cellStyle name="Normal 2 32 44" xfId="17402"/>
    <cellStyle name="Normal 2 32 45" xfId="17943"/>
    <cellStyle name="Normal 2 32 46" xfId="18483"/>
    <cellStyle name="Normal 2 32 47" xfId="19021"/>
    <cellStyle name="Normal 2 32 48" xfId="19560"/>
    <cellStyle name="Normal 2 32 49" xfId="20092"/>
    <cellStyle name="Normal 2 32 5" xfId="4212"/>
    <cellStyle name="Normal 2 32 50" xfId="20610"/>
    <cellStyle name="Normal 2 32 51" xfId="21092"/>
    <cellStyle name="Normal 2 32 52" xfId="21490"/>
    <cellStyle name="Normal 2 32 53" xfId="22257"/>
    <cellStyle name="Normal 2 32 54" xfId="22822"/>
    <cellStyle name="Normal 2 32 55" xfId="23015"/>
    <cellStyle name="Normal 2 32 56" xfId="23553"/>
    <cellStyle name="Normal 2 32 57" xfId="24087"/>
    <cellStyle name="Normal 2 32 58" xfId="24620"/>
    <cellStyle name="Normal 2 32 59" xfId="25121"/>
    <cellStyle name="Normal 2 32 6" xfId="4561"/>
    <cellStyle name="Normal 2 32 60" xfId="26073"/>
    <cellStyle name="Normal 2 32 61" xfId="26264"/>
    <cellStyle name="Normal 2 32 62" xfId="26799"/>
    <cellStyle name="Normal 2 32 63" xfId="27250"/>
    <cellStyle name="Normal 2 32 64" xfId="27832"/>
    <cellStyle name="Normal 2 32 65" xfId="28286"/>
    <cellStyle name="Normal 2 32 66" xfId="29220"/>
    <cellStyle name="Normal 2 32 67" xfId="29497"/>
    <cellStyle name="Normal 2 32 68" xfId="31337"/>
    <cellStyle name="Normal 2 32 69" xfId="31191"/>
    <cellStyle name="Normal 2 32 7" xfId="4798"/>
    <cellStyle name="Normal 2 32 70" xfId="33358"/>
    <cellStyle name="Normal 2 32 8" xfId="5038"/>
    <cellStyle name="Normal 2 32 9" xfId="5277"/>
    <cellStyle name="Normal 2 33" xfId="418"/>
    <cellStyle name="Normal 2 33 10" xfId="5221"/>
    <cellStyle name="Normal 2 33 11" xfId="4779"/>
    <cellStyle name="Normal 2 33 12" xfId="3938"/>
    <cellStyle name="Normal 2 33 13" xfId="5263"/>
    <cellStyle name="Normal 2 33 14" xfId="5346"/>
    <cellStyle name="Normal 2 33 15" xfId="3713"/>
    <cellStyle name="Normal 2 33 16" xfId="4173"/>
    <cellStyle name="Normal 2 33 17" xfId="5386"/>
    <cellStyle name="Normal 2 33 18" xfId="5506"/>
    <cellStyle name="Normal 2 33 19" xfId="7361"/>
    <cellStyle name="Normal 2 33 2" xfId="2763"/>
    <cellStyle name="Normal 2 33 2 2" xfId="2987"/>
    <cellStyle name="Normal 2 33 20" xfId="6935"/>
    <cellStyle name="Normal 2 33 21" xfId="6938"/>
    <cellStyle name="Normal 2 33 22" xfId="7094"/>
    <cellStyle name="Normal 2 33 23" xfId="7955"/>
    <cellStyle name="Normal 2 33 24" xfId="8079"/>
    <cellStyle name="Normal 2 33 25" xfId="8001"/>
    <cellStyle name="Normal 2 33 26" xfId="7729"/>
    <cellStyle name="Normal 2 33 27" xfId="7445"/>
    <cellStyle name="Normal 2 33 28" xfId="5720"/>
    <cellStyle name="Normal 2 33 29" xfId="9509"/>
    <cellStyle name="Normal 2 33 3" xfId="3499"/>
    <cellStyle name="Normal 2 33 30" xfId="9177"/>
    <cellStyle name="Normal 2 33 31" xfId="10227"/>
    <cellStyle name="Normal 2 33 32" xfId="10862"/>
    <cellStyle name="Normal 2 33 33" xfId="10827"/>
    <cellStyle name="Normal 2 33 34" xfId="9920"/>
    <cellStyle name="Normal 2 33 35" xfId="11066"/>
    <cellStyle name="Normal 2 33 36" xfId="11764"/>
    <cellStyle name="Normal 2 33 37" xfId="13062"/>
    <cellStyle name="Normal 2 33 38" xfId="12602"/>
    <cellStyle name="Normal 2 33 39" xfId="13192"/>
    <cellStyle name="Normal 2 33 4" xfId="3551"/>
    <cellStyle name="Normal 2 33 40" xfId="14047"/>
    <cellStyle name="Normal 2 33 41" xfId="15004"/>
    <cellStyle name="Normal 2 33 42" xfId="14740"/>
    <cellStyle name="Normal 2 33 43" xfId="15356"/>
    <cellStyle name="Normal 2 33 44" xfId="15897"/>
    <cellStyle name="Normal 2 33 45" xfId="16437"/>
    <cellStyle name="Normal 2 33 46" xfId="16978"/>
    <cellStyle name="Normal 2 33 47" xfId="17519"/>
    <cellStyle name="Normal 2 33 48" xfId="18060"/>
    <cellStyle name="Normal 2 33 49" xfId="18599"/>
    <cellStyle name="Normal 2 33 5" xfId="3973"/>
    <cellStyle name="Normal 2 33 50" xfId="19138"/>
    <cellStyle name="Normal 2 33 51" xfId="19984"/>
    <cellStyle name="Normal 2 33 52" xfId="20891"/>
    <cellStyle name="Normal 2 33 53" xfId="22071"/>
    <cellStyle name="Normal 2 33 54" xfId="21694"/>
    <cellStyle name="Normal 2 33 55" xfId="22888"/>
    <cellStyle name="Normal 2 33 56" xfId="23429"/>
    <cellStyle name="Normal 2 33 57" xfId="23962"/>
    <cellStyle name="Normal 2 33 58" xfId="24496"/>
    <cellStyle name="Normal 2 33 59" xfId="25004"/>
    <cellStyle name="Normal 2 33 6" xfId="3790"/>
    <cellStyle name="Normal 2 33 60" xfId="25886"/>
    <cellStyle name="Normal 2 33 61" xfId="26139"/>
    <cellStyle name="Normal 2 33 62" xfId="26675"/>
    <cellStyle name="Normal 2 33 63" xfId="27261"/>
    <cellStyle name="Normal 2 33 64" xfId="27718"/>
    <cellStyle name="Normal 2 33 65" xfId="28183"/>
    <cellStyle name="Normal 2 33 66" xfId="29065"/>
    <cellStyle name="Normal 2 33 67" xfId="29058"/>
    <cellStyle name="Normal 2 33 68" xfId="31179"/>
    <cellStyle name="Normal 2 33 69" xfId="32099"/>
    <cellStyle name="Normal 2 33 7" xfId="3355"/>
    <cellStyle name="Normal 2 33 70" xfId="32942"/>
    <cellStyle name="Normal 2 33 8" xfId="3942"/>
    <cellStyle name="Normal 2 33 9" xfId="4070"/>
    <cellStyle name="Normal 2 34" xfId="820"/>
    <cellStyle name="Normal 2 34 10" xfId="5530"/>
    <cellStyle name="Normal 2 34 11" xfId="5788"/>
    <cellStyle name="Normal 2 34 12" xfId="6030"/>
    <cellStyle name="Normal 2 34 13" xfId="6270"/>
    <cellStyle name="Normal 2 34 14" xfId="6506"/>
    <cellStyle name="Normal 2 34 15" xfId="6745"/>
    <cellStyle name="Normal 2 34 16" xfId="6983"/>
    <cellStyle name="Normal 2 34 17" xfId="7216"/>
    <cellStyle name="Normal 2 34 18" xfId="7448"/>
    <cellStyle name="Normal 2 34 19" xfId="7660"/>
    <cellStyle name="Normal 2 34 2" xfId="2793"/>
    <cellStyle name="Normal 2 34 2 2" xfId="3138"/>
    <cellStyle name="Normal 2 34 20" xfId="7913"/>
    <cellStyle name="Normal 2 34 21" xfId="8085"/>
    <cellStyle name="Normal 2 34 22" xfId="8382"/>
    <cellStyle name="Normal 2 34 23" xfId="8607"/>
    <cellStyle name="Normal 2 34 24" xfId="8817"/>
    <cellStyle name="Normal 2 34 25" xfId="9023"/>
    <cellStyle name="Normal 2 34 26" xfId="9219"/>
    <cellStyle name="Normal 2 34 27" xfId="9398"/>
    <cellStyle name="Normal 2 34 28" xfId="9563"/>
    <cellStyle name="Normal 2 34 29" xfId="9691"/>
    <cellStyle name="Normal 2 34 3" xfId="3885"/>
    <cellStyle name="Normal 2 34 30" xfId="9789"/>
    <cellStyle name="Normal 2 34 31" xfId="10620"/>
    <cellStyle name="Normal 2 34 32" xfId="11154"/>
    <cellStyle name="Normal 2 34 33" xfId="11680"/>
    <cellStyle name="Normal 2 34 34" xfId="12209"/>
    <cellStyle name="Normal 2 34 35" xfId="12741"/>
    <cellStyle name="Normal 2 34 36" xfId="13282"/>
    <cellStyle name="Normal 2 34 37" xfId="13823"/>
    <cellStyle name="Normal 2 34 38" xfId="14366"/>
    <cellStyle name="Normal 2 34 39" xfId="14905"/>
    <cellStyle name="Normal 2 34 4" xfId="3490"/>
    <cellStyle name="Normal 2 34 40" xfId="15446"/>
    <cellStyle name="Normal 2 34 41" xfId="15987"/>
    <cellStyle name="Normal 2 34 42" xfId="16527"/>
    <cellStyle name="Normal 2 34 43" xfId="17068"/>
    <cellStyle name="Normal 2 34 44" xfId="17609"/>
    <cellStyle name="Normal 2 34 45" xfId="18150"/>
    <cellStyle name="Normal 2 34 46" xfId="18688"/>
    <cellStyle name="Normal 2 34 47" xfId="19228"/>
    <cellStyle name="Normal 2 34 48" xfId="19766"/>
    <cellStyle name="Normal 2 34 49" xfId="20294"/>
    <cellStyle name="Normal 2 34 5" xfId="4354"/>
    <cellStyle name="Normal 2 34 50" xfId="20802"/>
    <cellStyle name="Normal 2 34 51" xfId="21260"/>
    <cellStyle name="Normal 2 34 52" xfId="21590"/>
    <cellStyle name="Normal 2 34 53" xfId="22462"/>
    <cellStyle name="Normal 2 34 54" xfId="23027"/>
    <cellStyle name="Normal 2 34 55" xfId="23564"/>
    <cellStyle name="Normal 2 34 56" xfId="24098"/>
    <cellStyle name="Normal 2 34 57" xfId="24632"/>
    <cellStyle name="Normal 2 34 58" xfId="25131"/>
    <cellStyle name="Normal 2 34 59" xfId="25575"/>
    <cellStyle name="Normal 2 34 6" xfId="4593"/>
    <cellStyle name="Normal 2 34 60" xfId="26275"/>
    <cellStyle name="Normal 2 34 61" xfId="26811"/>
    <cellStyle name="Normal 2 34 62" xfId="27337"/>
    <cellStyle name="Normal 2 34 63" xfId="27841"/>
    <cellStyle name="Normal 2 34 64" xfId="28294"/>
    <cellStyle name="Normal 2 34 65" xfId="28634"/>
    <cellStyle name="Normal 2 34 66" xfId="29389"/>
    <cellStyle name="Normal 2 34 67" xfId="30272"/>
    <cellStyle name="Normal 2 34 68" xfId="31517"/>
    <cellStyle name="Normal 2 34 69" xfId="32071"/>
    <cellStyle name="Normal 2 34 7" xfId="4830"/>
    <cellStyle name="Normal 2 34 70" xfId="33405"/>
    <cellStyle name="Normal 2 34 8" xfId="5070"/>
    <cellStyle name="Normal 2 34 9" xfId="5311"/>
    <cellStyle name="Normal 2 35" xfId="819"/>
    <cellStyle name="Normal 2 35 10" xfId="5549"/>
    <cellStyle name="Normal 2 35 11" xfId="3307"/>
    <cellStyle name="Normal 2 35 12" xfId="4991"/>
    <cellStyle name="Normal 2 35 13" xfId="5080"/>
    <cellStyle name="Normal 2 35 14" xfId="5425"/>
    <cellStyle name="Normal 2 35 15" xfId="5674"/>
    <cellStyle name="Normal 2 35 16" xfId="5914"/>
    <cellStyle name="Normal 2 35 17" xfId="6156"/>
    <cellStyle name="Normal 2 35 18" xfId="6393"/>
    <cellStyle name="Normal 2 35 19" xfId="7678"/>
    <cellStyle name="Normal 2 35 2" xfId="2838"/>
    <cellStyle name="Normal 2 35 2 2" xfId="3137"/>
    <cellStyle name="Normal 2 35 20" xfId="5994"/>
    <cellStyle name="Normal 2 35 21" xfId="8203"/>
    <cellStyle name="Normal 2 35 22" xfId="8231"/>
    <cellStyle name="Normal 2 35 23" xfId="7070"/>
    <cellStyle name="Normal 2 35 24" xfId="8032"/>
    <cellStyle name="Normal 2 35 25" xfId="7754"/>
    <cellStyle name="Normal 2 35 26" xfId="8275"/>
    <cellStyle name="Normal 2 35 27" xfId="8503"/>
    <cellStyle name="Normal 2 35 28" xfId="8720"/>
    <cellStyle name="Normal 2 35 29" xfId="9699"/>
    <cellStyle name="Normal 2 35 3" xfId="3884"/>
    <cellStyle name="Normal 2 35 30" xfId="8349"/>
    <cellStyle name="Normal 2 35 31" xfId="10619"/>
    <cellStyle name="Normal 2 35 32" xfId="11153"/>
    <cellStyle name="Normal 2 35 33" xfId="11679"/>
    <cellStyle name="Normal 2 35 34" xfId="12208"/>
    <cellStyle name="Normal 2 35 35" xfId="12740"/>
    <cellStyle name="Normal 2 35 36" xfId="13281"/>
    <cellStyle name="Normal 2 35 37" xfId="13822"/>
    <cellStyle name="Normal 2 35 38" xfId="14365"/>
    <cellStyle name="Normal 2 35 39" xfId="14904"/>
    <cellStyle name="Normal 2 35 4" xfId="3553"/>
    <cellStyle name="Normal 2 35 40" xfId="15445"/>
    <cellStyle name="Normal 2 35 41" xfId="15986"/>
    <cellStyle name="Normal 2 35 42" xfId="16526"/>
    <cellStyle name="Normal 2 35 43" xfId="17067"/>
    <cellStyle name="Normal 2 35 44" xfId="17608"/>
    <cellStyle name="Normal 2 35 45" xfId="18149"/>
    <cellStyle name="Normal 2 35 46" xfId="18687"/>
    <cellStyle name="Normal 2 35 47" xfId="19227"/>
    <cellStyle name="Normal 2 35 48" xfId="19765"/>
    <cellStyle name="Normal 2 35 49" xfId="20293"/>
    <cellStyle name="Normal 2 35 5" xfId="4337"/>
    <cellStyle name="Normal 2 35 50" xfId="20801"/>
    <cellStyle name="Normal 2 35 51" xfId="21259"/>
    <cellStyle name="Normal 2 35 52" xfId="21589"/>
    <cellStyle name="Normal 2 35 53" xfId="22461"/>
    <cellStyle name="Normal 2 35 54" xfId="23026"/>
    <cellStyle name="Normal 2 35 55" xfId="23563"/>
    <cellStyle name="Normal 2 35 56" xfId="24097"/>
    <cellStyle name="Normal 2 35 57" xfId="24631"/>
    <cellStyle name="Normal 2 35 58" xfId="25130"/>
    <cellStyle name="Normal 2 35 59" xfId="25574"/>
    <cellStyle name="Normal 2 35 6" xfId="3935"/>
    <cellStyle name="Normal 2 35 60" xfId="26274"/>
    <cellStyle name="Normal 2 35 61" xfId="26810"/>
    <cellStyle name="Normal 2 35 62" xfId="27336"/>
    <cellStyle name="Normal 2 35 63" xfId="27840"/>
    <cellStyle name="Normal 2 35 64" xfId="28293"/>
    <cellStyle name="Normal 2 35 65" xfId="28633"/>
    <cellStyle name="Normal 2 35 66" xfId="29388"/>
    <cellStyle name="Normal 2 35 67" xfId="30271"/>
    <cellStyle name="Normal 2 35 68" xfId="31516"/>
    <cellStyle name="Normal 2 35 69" xfId="32510"/>
    <cellStyle name="Normal 2 35 7" xfId="4242"/>
    <cellStyle name="Normal 2 35 70" xfId="32917"/>
    <cellStyle name="Normal 2 35 8" xfId="3697"/>
    <cellStyle name="Normal 2 35 9" xfId="4300"/>
    <cellStyle name="Normal 2 36" xfId="643"/>
    <cellStyle name="Normal 2 36 10" xfId="14730"/>
    <cellStyle name="Normal 2 36 11" xfId="15272"/>
    <cellStyle name="Normal 2 36 12" xfId="15813"/>
    <cellStyle name="Normal 2 36 13" xfId="16353"/>
    <cellStyle name="Normal 2 36 14" xfId="16894"/>
    <cellStyle name="Normal 2 36 15" xfId="17435"/>
    <cellStyle name="Normal 2 36 16" xfId="17976"/>
    <cellStyle name="Normal 2 36 17" xfId="18515"/>
    <cellStyle name="Normal 2 36 18" xfId="19054"/>
    <cellStyle name="Normal 2 36 19" xfId="19593"/>
    <cellStyle name="Normal 2 36 2" xfId="10445"/>
    <cellStyle name="Normal 2 36 20" xfId="20124"/>
    <cellStyle name="Normal 2 36 21" xfId="20641"/>
    <cellStyle name="Normal 2 36 22" xfId="21120"/>
    <cellStyle name="Normal 2 36 23" xfId="21506"/>
    <cellStyle name="Normal 2 36 24" xfId="22290"/>
    <cellStyle name="Normal 2 36 25" xfId="22856"/>
    <cellStyle name="Normal 2 36 26" xfId="23073"/>
    <cellStyle name="Normal 2 36 27" xfId="23610"/>
    <cellStyle name="Normal 2 36 28" xfId="24143"/>
    <cellStyle name="Normal 2 36 29" xfId="24673"/>
    <cellStyle name="Normal 2 36 3" xfId="10982"/>
    <cellStyle name="Normal 2 36 30" xfId="25174"/>
    <cellStyle name="Normal 2 36 31" xfId="26107"/>
    <cellStyle name="Normal 2 36 32" xfId="26319"/>
    <cellStyle name="Normal 2 36 33" xfId="26856"/>
    <cellStyle name="Normal 2 36 34" xfId="27379"/>
    <cellStyle name="Normal 2 36 35" xfId="27879"/>
    <cellStyle name="Normal 2 36 36" xfId="28324"/>
    <cellStyle name="Normal 2 36 37" xfId="29249"/>
    <cellStyle name="Normal 2 36 38" xfId="29327"/>
    <cellStyle name="Normal 2 36 39" xfId="31366"/>
    <cellStyle name="Normal 2 36 4" xfId="11507"/>
    <cellStyle name="Normal 2 36 40" xfId="31795"/>
    <cellStyle name="Normal 2 36 41" xfId="32543"/>
    <cellStyle name="Normal 2 36 5" xfId="12036"/>
    <cellStyle name="Normal 2 36 6" xfId="12566"/>
    <cellStyle name="Normal 2 36 7" xfId="13108"/>
    <cellStyle name="Normal 2 36 8" xfId="13648"/>
    <cellStyle name="Normal 2 36 9" xfId="14191"/>
    <cellStyle name="Normal 2 37" xfId="833"/>
    <cellStyle name="Normal 2 37 10" xfId="14918"/>
    <cellStyle name="Normal 2 37 11" xfId="15459"/>
    <cellStyle name="Normal 2 37 12" xfId="16000"/>
    <cellStyle name="Normal 2 37 13" xfId="16540"/>
    <cellStyle name="Normal 2 37 14" xfId="17081"/>
    <cellStyle name="Normal 2 37 15" xfId="17622"/>
    <cellStyle name="Normal 2 37 16" xfId="18163"/>
    <cellStyle name="Normal 2 37 17" xfId="18701"/>
    <cellStyle name="Normal 2 37 18" xfId="19241"/>
    <cellStyle name="Normal 2 37 19" xfId="19778"/>
    <cellStyle name="Normal 2 37 2" xfId="10633"/>
    <cellStyle name="Normal 2 37 20" xfId="20307"/>
    <cellStyle name="Normal 2 37 21" xfId="20814"/>
    <cellStyle name="Normal 2 37 22" xfId="21269"/>
    <cellStyle name="Normal 2 37 23" xfId="21598"/>
    <cellStyle name="Normal 2 37 24" xfId="22475"/>
    <cellStyle name="Normal 2 37 25" xfId="23040"/>
    <cellStyle name="Normal 2 37 26" xfId="23577"/>
    <cellStyle name="Normal 2 37 27" xfId="24111"/>
    <cellStyle name="Normal 2 37 28" xfId="24644"/>
    <cellStyle name="Normal 2 37 29" xfId="25144"/>
    <cellStyle name="Normal 2 37 3" xfId="11166"/>
    <cellStyle name="Normal 2 37 30" xfId="25587"/>
    <cellStyle name="Normal 2 37 31" xfId="26288"/>
    <cellStyle name="Normal 2 37 32" xfId="26824"/>
    <cellStyle name="Normal 2 37 33" xfId="27350"/>
    <cellStyle name="Normal 2 37 34" xfId="27853"/>
    <cellStyle name="Normal 2 37 35" xfId="28306"/>
    <cellStyle name="Normal 2 37 36" xfId="28642"/>
    <cellStyle name="Normal 2 37 37" xfId="29401"/>
    <cellStyle name="Normal 2 37 38" xfId="30280"/>
    <cellStyle name="Normal 2 37 39" xfId="31528"/>
    <cellStyle name="Normal 2 37 4" xfId="11693"/>
    <cellStyle name="Normal 2 37 40" xfId="32068"/>
    <cellStyle name="Normal 2 37 41" xfId="33402"/>
    <cellStyle name="Normal 2 37 5" xfId="12222"/>
    <cellStyle name="Normal 2 37 6" xfId="12754"/>
    <cellStyle name="Normal 2 37 7" xfId="13295"/>
    <cellStyle name="Normal 2 37 8" xfId="13836"/>
    <cellStyle name="Normal 2 37 9" xfId="14379"/>
    <cellStyle name="Normal 2 38" xfId="775"/>
    <cellStyle name="Normal 2 38 10" xfId="14860"/>
    <cellStyle name="Normal 2 38 11" xfId="15402"/>
    <cellStyle name="Normal 2 38 12" xfId="15943"/>
    <cellStyle name="Normal 2 38 13" xfId="16483"/>
    <cellStyle name="Normal 2 38 14" xfId="17024"/>
    <cellStyle name="Normal 2 38 15" xfId="17565"/>
    <cellStyle name="Normal 2 38 16" xfId="18106"/>
    <cellStyle name="Normal 2 38 17" xfId="18644"/>
    <cellStyle name="Normal 2 38 18" xfId="19184"/>
    <cellStyle name="Normal 2 38 19" xfId="19722"/>
    <cellStyle name="Normal 2 38 2" xfId="10575"/>
    <cellStyle name="Normal 2 38 20" xfId="20250"/>
    <cellStyle name="Normal 2 38 21" xfId="20761"/>
    <cellStyle name="Normal 2 38 22" xfId="21227"/>
    <cellStyle name="Normal 2 38 23" xfId="21569"/>
    <cellStyle name="Normal 2 38 24" xfId="22420"/>
    <cellStyle name="Normal 2 38 25" xfId="22983"/>
    <cellStyle name="Normal 2 38 26" xfId="23522"/>
    <cellStyle name="Normal 2 38 27" xfId="24056"/>
    <cellStyle name="Normal 2 38 28" xfId="24588"/>
    <cellStyle name="Normal 2 38 29" xfId="25092"/>
    <cellStyle name="Normal 2 38 3" xfId="11110"/>
    <cellStyle name="Normal 2 38 30" xfId="25548"/>
    <cellStyle name="Normal 2 38 31" xfId="26232"/>
    <cellStyle name="Normal 2 38 32" xfId="26767"/>
    <cellStyle name="Normal 2 38 33" xfId="27298"/>
    <cellStyle name="Normal 2 38 34" xfId="27803"/>
    <cellStyle name="Normal 2 38 35" xfId="28260"/>
    <cellStyle name="Normal 2 38 36" xfId="28613"/>
    <cellStyle name="Normal 2 38 37" xfId="29354"/>
    <cellStyle name="Normal 2 38 38" xfId="30251"/>
    <cellStyle name="Normal 2 38 39" xfId="31480"/>
    <cellStyle name="Normal 2 38 4" xfId="11635"/>
    <cellStyle name="Normal 2 38 40" xfId="32080"/>
    <cellStyle name="Normal 2 38 41" xfId="32637"/>
    <cellStyle name="Normal 2 38 5" xfId="12164"/>
    <cellStyle name="Normal 2 38 6" xfId="12696"/>
    <cellStyle name="Normal 2 38 7" xfId="13238"/>
    <cellStyle name="Normal 2 38 8" xfId="13778"/>
    <cellStyle name="Normal 2 38 9" xfId="14321"/>
    <cellStyle name="Normal 2 39" xfId="1035"/>
    <cellStyle name="Normal 2 39 10" xfId="12950"/>
    <cellStyle name="Normal 2 39 11" xfId="13493"/>
    <cellStyle name="Normal 2 39 12" xfId="14034"/>
    <cellStyle name="Normal 2 39 13" xfId="14574"/>
    <cellStyle name="Normal 2 39 14" xfId="15113"/>
    <cellStyle name="Normal 2 39 15" xfId="15657"/>
    <cellStyle name="Normal 2 39 16" xfId="16198"/>
    <cellStyle name="Normal 2 39 17" xfId="16738"/>
    <cellStyle name="Normal 2 39 18" xfId="17279"/>
    <cellStyle name="Normal 2 39 19" xfId="17820"/>
    <cellStyle name="Normal 2 39 2" xfId="1077"/>
    <cellStyle name="Normal 2 39 2 10" xfId="15155"/>
    <cellStyle name="Normal 2 39 2 11" xfId="15699"/>
    <cellStyle name="Normal 2 39 2 12" xfId="16240"/>
    <cellStyle name="Normal 2 39 2 13" xfId="16780"/>
    <cellStyle name="Normal 2 39 2 14" xfId="17321"/>
    <cellStyle name="Normal 2 39 2 15" xfId="17862"/>
    <cellStyle name="Normal 2 39 2 16" xfId="18403"/>
    <cellStyle name="Normal 2 39 2 17" xfId="18940"/>
    <cellStyle name="Normal 2 39 2 18" xfId="19479"/>
    <cellStyle name="Normal 2 39 2 19" xfId="20013"/>
    <cellStyle name="Normal 2 39 2 2" xfId="10853"/>
    <cellStyle name="Normal 2 39 2 20" xfId="20530"/>
    <cellStyle name="Normal 2 39 2 21" xfId="21020"/>
    <cellStyle name="Normal 2 39 2 22" xfId="21423"/>
    <cellStyle name="Normal 2 39 2 23" xfId="21634"/>
    <cellStyle name="Normal 2 39 2 24" xfId="22702"/>
    <cellStyle name="Normal 2 39 2 25" xfId="23282"/>
    <cellStyle name="Normal 2 39 2 26" xfId="23817"/>
    <cellStyle name="Normal 2 39 2 27" xfId="24351"/>
    <cellStyle name="Normal 2 39 2 28" xfId="24866"/>
    <cellStyle name="Normal 2 39 2 29" xfId="25342"/>
    <cellStyle name="Normal 2 39 2 3" xfId="11393"/>
    <cellStyle name="Normal 2 39 2 30" xfId="25753"/>
    <cellStyle name="Normal 2 39 2 31" xfId="26527"/>
    <cellStyle name="Normal 2 39 2 32" xfId="27060"/>
    <cellStyle name="Normal 2 39 2 33" xfId="27581"/>
    <cellStyle name="Normal 2 39 2 34" xfId="28054"/>
    <cellStyle name="Normal 2 39 2 35" xfId="28454"/>
    <cellStyle name="Normal 2 39 2 36" xfId="28678"/>
    <cellStyle name="Normal 2 39 2 37" xfId="29539"/>
    <cellStyle name="Normal 2 39 2 38" xfId="30316"/>
    <cellStyle name="Normal 2 39 2 39" xfId="31703"/>
    <cellStyle name="Normal 2 39 2 4" xfId="11922"/>
    <cellStyle name="Normal 2 39 2 40" xfId="32481"/>
    <cellStyle name="Normal 2 39 2 41" xfId="33262"/>
    <cellStyle name="Normal 2 39 2 5" xfId="12450"/>
    <cellStyle name="Normal 2 39 2 6" xfId="12992"/>
    <cellStyle name="Normal 2 39 2 7" xfId="13534"/>
    <cellStyle name="Normal 2 39 2 8" xfId="14076"/>
    <cellStyle name="Normal 2 39 2 9" xfId="14616"/>
    <cellStyle name="Normal 2 39 20" xfId="18361"/>
    <cellStyle name="Normal 2 39 21" xfId="18898"/>
    <cellStyle name="Normal 2 39 22" xfId="19438"/>
    <cellStyle name="Normal 2 39 23" xfId="19971"/>
    <cellStyle name="Normal 2 39 24" xfId="20489"/>
    <cellStyle name="Normal 2 39 25" xfId="20982"/>
    <cellStyle name="Normal 2 39 26" xfId="21392"/>
    <cellStyle name="Normal 2 39 27" xfId="21622"/>
    <cellStyle name="Normal 2 39 28" xfId="22661"/>
    <cellStyle name="Normal 2 39 29" xfId="23240"/>
    <cellStyle name="Normal 2 39 3" xfId="1095"/>
    <cellStyle name="Normal 2 39 3 10" xfId="15173"/>
    <cellStyle name="Normal 2 39 3 11" xfId="15717"/>
    <cellStyle name="Normal 2 39 3 12" xfId="16258"/>
    <cellStyle name="Normal 2 39 3 13" xfId="16798"/>
    <cellStyle name="Normal 2 39 3 14" xfId="17339"/>
    <cellStyle name="Normal 2 39 3 15" xfId="17880"/>
    <cellStyle name="Normal 2 39 3 16" xfId="18421"/>
    <cellStyle name="Normal 2 39 3 17" xfId="18958"/>
    <cellStyle name="Normal 2 39 3 18" xfId="19497"/>
    <cellStyle name="Normal 2 39 3 19" xfId="20031"/>
    <cellStyle name="Normal 2 39 3 2" xfId="10871"/>
    <cellStyle name="Normal 2 39 3 20" xfId="20548"/>
    <cellStyle name="Normal 2 39 3 21" xfId="21037"/>
    <cellStyle name="Normal 2 39 3 22" xfId="21440"/>
    <cellStyle name="Normal 2 39 3 23" xfId="21649"/>
    <cellStyle name="Normal 2 39 3 24" xfId="22720"/>
    <cellStyle name="Normal 2 39 3 25" xfId="23300"/>
    <cellStyle name="Normal 2 39 3 26" xfId="23835"/>
    <cellStyle name="Normal 2 39 3 27" xfId="24369"/>
    <cellStyle name="Normal 2 39 3 28" xfId="24884"/>
    <cellStyle name="Normal 2 39 3 29" xfId="25360"/>
    <cellStyle name="Normal 2 39 3 3" xfId="11411"/>
    <cellStyle name="Normal 2 39 3 30" xfId="25769"/>
    <cellStyle name="Normal 2 39 3 31" xfId="26545"/>
    <cellStyle name="Normal 2 39 3 32" xfId="27078"/>
    <cellStyle name="Normal 2 39 3 33" xfId="27599"/>
    <cellStyle name="Normal 2 39 3 34" xfId="28072"/>
    <cellStyle name="Normal 2 39 3 35" xfId="28472"/>
    <cellStyle name="Normal 2 39 3 36" xfId="28693"/>
    <cellStyle name="Normal 2 39 3 37" xfId="29556"/>
    <cellStyle name="Normal 2 39 3 38" xfId="30331"/>
    <cellStyle name="Normal 2 39 3 39" xfId="31721"/>
    <cellStyle name="Normal 2 39 3 4" xfId="11940"/>
    <cellStyle name="Normal 2 39 3 40" xfId="32047"/>
    <cellStyle name="Normal 2 39 3 41" xfId="33396"/>
    <cellStyle name="Normal 2 39 3 5" xfId="12468"/>
    <cellStyle name="Normal 2 39 3 6" xfId="13010"/>
    <cellStyle name="Normal 2 39 3 7" xfId="13552"/>
    <cellStyle name="Normal 2 39 3 8" xfId="14094"/>
    <cellStyle name="Normal 2 39 3 9" xfId="14634"/>
    <cellStyle name="Normal 2 39 30" xfId="23775"/>
    <cellStyle name="Normal 2 39 31" xfId="24309"/>
    <cellStyle name="Normal 2 39 32" xfId="24826"/>
    <cellStyle name="Normal 2 39 33" xfId="25310"/>
    <cellStyle name="Normal 2 39 34" xfId="25720"/>
    <cellStyle name="Normal 2 39 35" xfId="26485"/>
    <cellStyle name="Normal 2 39 36" xfId="27020"/>
    <cellStyle name="Normal 2 39 37" xfId="27540"/>
    <cellStyle name="Normal 2 39 38" xfId="28017"/>
    <cellStyle name="Normal 2 39 39" xfId="28427"/>
    <cellStyle name="Normal 2 39 4" xfId="1111"/>
    <cellStyle name="Normal 2 39 4 10" xfId="15189"/>
    <cellStyle name="Normal 2 39 4 11" xfId="15733"/>
    <cellStyle name="Normal 2 39 4 12" xfId="16274"/>
    <cellStyle name="Normal 2 39 4 13" xfId="16814"/>
    <cellStyle name="Normal 2 39 4 14" xfId="17355"/>
    <cellStyle name="Normal 2 39 4 15" xfId="17896"/>
    <cellStyle name="Normal 2 39 4 16" xfId="18437"/>
    <cellStyle name="Normal 2 39 4 17" xfId="18974"/>
    <cellStyle name="Normal 2 39 4 18" xfId="19513"/>
    <cellStyle name="Normal 2 39 4 19" xfId="20047"/>
    <cellStyle name="Normal 2 39 4 2" xfId="10887"/>
    <cellStyle name="Normal 2 39 4 20" xfId="20564"/>
    <cellStyle name="Normal 2 39 4 21" xfId="21052"/>
    <cellStyle name="Normal 2 39 4 22" xfId="21456"/>
    <cellStyle name="Normal 2 39 4 23" xfId="21661"/>
    <cellStyle name="Normal 2 39 4 24" xfId="22736"/>
    <cellStyle name="Normal 2 39 4 25" xfId="23316"/>
    <cellStyle name="Normal 2 39 4 26" xfId="23851"/>
    <cellStyle name="Normal 2 39 4 27" xfId="24385"/>
    <cellStyle name="Normal 2 39 4 28" xfId="24900"/>
    <cellStyle name="Normal 2 39 4 29" xfId="25376"/>
    <cellStyle name="Normal 2 39 4 3" xfId="11427"/>
    <cellStyle name="Normal 2 39 4 30" xfId="25782"/>
    <cellStyle name="Normal 2 39 4 31" xfId="26561"/>
    <cellStyle name="Normal 2 39 4 32" xfId="27094"/>
    <cellStyle name="Normal 2 39 4 33" xfId="27615"/>
    <cellStyle name="Normal 2 39 4 34" xfId="28088"/>
    <cellStyle name="Normal 2 39 4 35" xfId="28488"/>
    <cellStyle name="Normal 2 39 4 36" xfId="28705"/>
    <cellStyle name="Normal 2 39 4 37" xfId="29570"/>
    <cellStyle name="Normal 2 39 4 38" xfId="30343"/>
    <cellStyle name="Normal 2 39 4 39" xfId="31735"/>
    <cellStyle name="Normal 2 39 4 4" xfId="11956"/>
    <cellStyle name="Normal 2 39 4 40" xfId="32042"/>
    <cellStyle name="Normal 2 39 4 41" xfId="32504"/>
    <cellStyle name="Normal 2 39 4 5" xfId="12484"/>
    <cellStyle name="Normal 2 39 4 6" xfId="13026"/>
    <cellStyle name="Normal 2 39 4 7" xfId="13568"/>
    <cellStyle name="Normal 2 39 4 8" xfId="14110"/>
    <cellStyle name="Normal 2 39 4 9" xfId="14650"/>
    <cellStyle name="Normal 2 39 40" xfId="28666"/>
    <cellStyle name="Normal 2 39 41" xfId="29512"/>
    <cellStyle name="Normal 2 39 42" xfId="30304"/>
    <cellStyle name="Normal 2 39 43" xfId="31674"/>
    <cellStyle name="Normal 2 39 44" xfId="30864"/>
    <cellStyle name="Normal 2 39 45" xfId="31506"/>
    <cellStyle name="Normal 2 39 5" xfId="1117"/>
    <cellStyle name="Normal 2 39 5 10" xfId="15195"/>
    <cellStyle name="Normal 2 39 5 11" xfId="15739"/>
    <cellStyle name="Normal 2 39 5 12" xfId="16280"/>
    <cellStyle name="Normal 2 39 5 13" xfId="16820"/>
    <cellStyle name="Normal 2 39 5 14" xfId="17361"/>
    <cellStyle name="Normal 2 39 5 15" xfId="17902"/>
    <cellStyle name="Normal 2 39 5 16" xfId="18443"/>
    <cellStyle name="Normal 2 39 5 17" xfId="18980"/>
    <cellStyle name="Normal 2 39 5 18" xfId="19519"/>
    <cellStyle name="Normal 2 39 5 19" xfId="20053"/>
    <cellStyle name="Normal 2 39 5 2" xfId="10893"/>
    <cellStyle name="Normal 2 39 5 20" xfId="20570"/>
    <cellStyle name="Normal 2 39 5 21" xfId="21058"/>
    <cellStyle name="Normal 2 39 5 22" xfId="21461"/>
    <cellStyle name="Normal 2 39 5 23" xfId="21666"/>
    <cellStyle name="Normal 2 39 5 24" xfId="22742"/>
    <cellStyle name="Normal 2 39 5 25" xfId="23322"/>
    <cellStyle name="Normal 2 39 5 26" xfId="23857"/>
    <cellStyle name="Normal 2 39 5 27" xfId="24391"/>
    <cellStyle name="Normal 2 39 5 28" xfId="24906"/>
    <cellStyle name="Normal 2 39 5 29" xfId="25382"/>
    <cellStyle name="Normal 2 39 5 3" xfId="11433"/>
    <cellStyle name="Normal 2 39 5 30" xfId="25787"/>
    <cellStyle name="Normal 2 39 5 31" xfId="26567"/>
    <cellStyle name="Normal 2 39 5 32" xfId="27100"/>
    <cellStyle name="Normal 2 39 5 33" xfId="27621"/>
    <cellStyle name="Normal 2 39 5 34" xfId="28094"/>
    <cellStyle name="Normal 2 39 5 35" xfId="28494"/>
    <cellStyle name="Normal 2 39 5 36" xfId="28710"/>
    <cellStyle name="Normal 2 39 5 37" xfId="29576"/>
    <cellStyle name="Normal 2 39 5 38" xfId="30348"/>
    <cellStyle name="Normal 2 39 5 39" xfId="31741"/>
    <cellStyle name="Normal 2 39 5 4" xfId="11962"/>
    <cellStyle name="Normal 2 39 5 40" xfId="32040"/>
    <cellStyle name="Normal 2 39 5 41" xfId="32899"/>
    <cellStyle name="Normal 2 39 5 5" xfId="12490"/>
    <cellStyle name="Normal 2 39 5 6" xfId="13032"/>
    <cellStyle name="Normal 2 39 5 7" xfId="13574"/>
    <cellStyle name="Normal 2 39 5 8" xfId="14116"/>
    <cellStyle name="Normal 2 39 5 9" xfId="14656"/>
    <cellStyle name="Normal 2 39 6" xfId="10811"/>
    <cellStyle name="Normal 2 39 7" xfId="11351"/>
    <cellStyle name="Normal 2 39 8" xfId="11880"/>
    <cellStyle name="Normal 2 39 9" xfId="12408"/>
    <cellStyle name="Normal 2 4" xfId="62"/>
    <cellStyle name="Normal 2 4 10" xfId="429"/>
    <cellStyle name="Normal 2 4 10 10" xfId="13801"/>
    <cellStyle name="Normal 2 4 10 11" xfId="15146"/>
    <cellStyle name="Normal 2 4 10 12" xfId="14715"/>
    <cellStyle name="Normal 2 4 10 13" xfId="15424"/>
    <cellStyle name="Normal 2 4 10 14" xfId="15965"/>
    <cellStyle name="Normal 2 4 10 15" xfId="16505"/>
    <cellStyle name="Normal 2 4 10 16" xfId="17046"/>
    <cellStyle name="Normal 2 4 10 17" xfId="17587"/>
    <cellStyle name="Normal 2 4 10 18" xfId="18128"/>
    <cellStyle name="Normal 2 4 10 19" xfId="18666"/>
    <cellStyle name="Normal 2 4 10 2" xfId="10238"/>
    <cellStyle name="Normal 2 4 10 20" xfId="19206"/>
    <cellStyle name="Normal 2 4 10 21" xfId="19744"/>
    <cellStyle name="Normal 2 4 10 22" xfId="21012"/>
    <cellStyle name="Normal 2 4 10 23" xfId="20627"/>
    <cellStyle name="Normal 2 4 10 24" xfId="22082"/>
    <cellStyle name="Normal 2 4 10 25" xfId="22776"/>
    <cellStyle name="Normal 2 4 10 26" xfId="22711"/>
    <cellStyle name="Normal 2 4 10 27" xfId="23094"/>
    <cellStyle name="Normal 2 4 10 28" xfId="23631"/>
    <cellStyle name="Normal 2 4 10 29" xfId="24164"/>
    <cellStyle name="Normal 2 4 10 3" xfId="9870"/>
    <cellStyle name="Normal 2 4 10 30" xfId="24692"/>
    <cellStyle name="Normal 2 4 10 31" xfId="25897"/>
    <cellStyle name="Normal 2 4 10 32" xfId="25871"/>
    <cellStyle name="Normal 2 4 10 33" xfId="26340"/>
    <cellStyle name="Normal 2 4 10 34" xfId="27168"/>
    <cellStyle name="Normal 2 4 10 35" xfId="26851"/>
    <cellStyle name="Normal 2 4 10 36" xfId="27897"/>
    <cellStyle name="Normal 2 4 10 37" xfId="29074"/>
    <cellStyle name="Normal 2 4 10 38" xfId="30089"/>
    <cellStyle name="Normal 2 4 10 39" xfId="31189"/>
    <cellStyle name="Normal 2 4 10 4" xfId="10608"/>
    <cellStyle name="Normal 2 4 10 40" xfId="31590"/>
    <cellStyle name="Normal 2 4 10 41" xfId="31364"/>
    <cellStyle name="Normal 2 4 10 5" xfId="11132"/>
    <cellStyle name="Normal 2 4 10 6" xfId="11658"/>
    <cellStyle name="Normal 2 4 10 7" xfId="13001"/>
    <cellStyle name="Normal 2 4 10 8" xfId="12668"/>
    <cellStyle name="Normal 2 4 10 9" xfId="13260"/>
    <cellStyle name="Normal 2 4 100" xfId="35482"/>
    <cellStyle name="Normal 2 4 101" xfId="35709"/>
    <cellStyle name="Normal 2 4 102" xfId="35936"/>
    <cellStyle name="Normal 2 4 103" xfId="36163"/>
    <cellStyle name="Normal 2 4 104" xfId="36390"/>
    <cellStyle name="Normal 2 4 105" xfId="36616"/>
    <cellStyle name="Normal 2 4 106" xfId="36840"/>
    <cellStyle name="Normal 2 4 107" xfId="37042"/>
    <cellStyle name="Normal 2 4 108" xfId="37252"/>
    <cellStyle name="Normal 2 4 109" xfId="37599"/>
    <cellStyle name="Normal 2 4 11" xfId="168"/>
    <cellStyle name="Normal 2 4 11 10" xfId="14638"/>
    <cellStyle name="Normal 2 4 11 11" xfId="14516"/>
    <cellStyle name="Normal 2 4 11 12" xfId="15721"/>
    <cellStyle name="Normal 2 4 11 13" xfId="16262"/>
    <cellStyle name="Normal 2 4 11 14" xfId="16802"/>
    <cellStyle name="Normal 2 4 11 15" xfId="17343"/>
    <cellStyle name="Normal 2 4 11 16" xfId="17884"/>
    <cellStyle name="Normal 2 4 11 17" xfId="18425"/>
    <cellStyle name="Normal 2 4 11 18" xfId="18962"/>
    <cellStyle name="Normal 2 4 11 19" xfId="19501"/>
    <cellStyle name="Normal 2 4 11 2" xfId="9996"/>
    <cellStyle name="Normal 2 4 11 20" xfId="20035"/>
    <cellStyle name="Normal 2 4 11 21" xfId="20552"/>
    <cellStyle name="Normal 2 4 11 22" xfId="20436"/>
    <cellStyle name="Normal 2 4 11 23" xfId="21444"/>
    <cellStyle name="Normal 2 4 11 24" xfId="21827"/>
    <cellStyle name="Normal 2 4 11 25" xfId="22090"/>
    <cellStyle name="Normal 2 4 11 26" xfId="22978"/>
    <cellStyle name="Normal 2 4 11 27" xfId="23517"/>
    <cellStyle name="Normal 2 4 11 28" xfId="24051"/>
    <cellStyle name="Normal 2 4 11 29" xfId="24583"/>
    <cellStyle name="Normal 2 4 11 3" xfId="10687"/>
    <cellStyle name="Normal 2 4 11 30" xfId="25087"/>
    <cellStyle name="Normal 2 4 11 31" xfId="25302"/>
    <cellStyle name="Normal 2 4 11 32" xfId="26227"/>
    <cellStyle name="Normal 2 4 11 33" xfId="26762"/>
    <cellStyle name="Normal 2 4 11 34" xfId="27227"/>
    <cellStyle name="Normal 2 4 11 35" xfId="27798"/>
    <cellStyle name="Normal 2 4 11 36" xfId="28256"/>
    <cellStyle name="Normal 2 4 11 37" xfId="28841"/>
    <cellStyle name="Normal 2 4 11 38" xfId="29525"/>
    <cellStyle name="Normal 2 4 11 39" xfId="30947"/>
    <cellStyle name="Normal 2 4 11 4" xfId="11415"/>
    <cellStyle name="Normal 2 4 11 40" xfId="31677"/>
    <cellStyle name="Normal 2 4 11 41" xfId="32667"/>
    <cellStyle name="Normal 2 4 11 5" xfId="11944"/>
    <cellStyle name="Normal 2 4 11 6" xfId="12472"/>
    <cellStyle name="Normal 2 4 11 7" xfId="11741"/>
    <cellStyle name="Normal 2 4 11 8" xfId="13556"/>
    <cellStyle name="Normal 2 4 11 9" xfId="14098"/>
    <cellStyle name="Normal 2 4 110" xfId="37672"/>
    <cellStyle name="Normal 2 4 12" xfId="327"/>
    <cellStyle name="Normal 2 4 12 10" xfId="14300"/>
    <cellStyle name="Normal 2 4 12 11" xfId="14713"/>
    <cellStyle name="Normal 2 4 12 12" xfId="15381"/>
    <cellStyle name="Normal 2 4 12 13" xfId="15922"/>
    <cellStyle name="Normal 2 4 12 14" xfId="16462"/>
    <cellStyle name="Normal 2 4 12 15" xfId="17003"/>
    <cellStyle name="Normal 2 4 12 16" xfId="17544"/>
    <cellStyle name="Normal 2 4 12 17" xfId="18085"/>
    <cellStyle name="Normal 2 4 12 18" xfId="18623"/>
    <cellStyle name="Normal 2 4 12 19" xfId="19163"/>
    <cellStyle name="Normal 2 4 12 2" xfId="10139"/>
    <cellStyle name="Normal 2 4 12 20" xfId="19701"/>
    <cellStyle name="Normal 2 4 12 21" xfId="20229"/>
    <cellStyle name="Normal 2 4 12 22" xfId="20625"/>
    <cellStyle name="Normal 2 4 12 23" xfId="21208"/>
    <cellStyle name="Normal 2 4 12 24" xfId="21986"/>
    <cellStyle name="Normal 2 4 12 25" xfId="22581"/>
    <cellStyle name="Normal 2 4 12 26" xfId="23328"/>
    <cellStyle name="Normal 2 4 12 27" xfId="23863"/>
    <cellStyle name="Normal 2 4 12 28" xfId="24397"/>
    <cellStyle name="Normal 2 4 12 29" xfId="24912"/>
    <cellStyle name="Normal 2 4 12 3" xfId="10187"/>
    <cellStyle name="Normal 2 4 12 30" xfId="25388"/>
    <cellStyle name="Normal 2 4 12 31" xfId="25048"/>
    <cellStyle name="Normal 2 4 12 32" xfId="26573"/>
    <cellStyle name="Normal 2 4 12 33" xfId="27106"/>
    <cellStyle name="Normal 2 4 12 34" xfId="27642"/>
    <cellStyle name="Normal 2 4 12 35" xfId="28100"/>
    <cellStyle name="Normal 2 4 12 36" xfId="28500"/>
    <cellStyle name="Normal 2 4 12 37" xfId="28993"/>
    <cellStyle name="Normal 2 4 12 38" xfId="29334"/>
    <cellStyle name="Normal 2 4 12 39" xfId="31102"/>
    <cellStyle name="Normal 2 4 12 4" xfId="11090"/>
    <cellStyle name="Normal 2 4 12 40" xfId="31785"/>
    <cellStyle name="Normal 2 4 12 41" xfId="32490"/>
    <cellStyle name="Normal 2 4 12 5" xfId="11615"/>
    <cellStyle name="Normal 2 4 12 6" xfId="12143"/>
    <cellStyle name="Normal 2 4 12 7" xfId="12558"/>
    <cellStyle name="Normal 2 4 12 8" xfId="13217"/>
    <cellStyle name="Normal 2 4 12 9" xfId="13757"/>
    <cellStyle name="Normal 2 4 13" xfId="506"/>
    <cellStyle name="Normal 2 4 13 10" xfId="14004"/>
    <cellStyle name="Normal 2 4 13 11" xfId="13849"/>
    <cellStyle name="Normal 2 4 13 12" xfId="15074"/>
    <cellStyle name="Normal 2 4 13 13" xfId="15627"/>
    <cellStyle name="Normal 2 4 13 14" xfId="16168"/>
    <cellStyle name="Normal 2 4 13 15" xfId="16708"/>
    <cellStyle name="Normal 2 4 13 16" xfId="17249"/>
    <cellStyle name="Normal 2 4 13 17" xfId="17790"/>
    <cellStyle name="Normal 2 4 13 18" xfId="18331"/>
    <cellStyle name="Normal 2 4 13 19" xfId="18868"/>
    <cellStyle name="Normal 2 4 13 2" xfId="10315"/>
    <cellStyle name="Normal 2 4 13 20" xfId="19408"/>
    <cellStyle name="Normal 2 4 13 21" xfId="19941"/>
    <cellStyle name="Normal 2 4 13 22" xfId="19791"/>
    <cellStyle name="Normal 2 4 13 23" xfId="20950"/>
    <cellStyle name="Normal 2 4 13 24" xfId="22157"/>
    <cellStyle name="Normal 2 4 13 25" xfId="22670"/>
    <cellStyle name="Normal 2 4 13 26" xfId="23397"/>
    <cellStyle name="Normal 2 4 13 27" xfId="23930"/>
    <cellStyle name="Normal 2 4 13 28" xfId="24464"/>
    <cellStyle name="Normal 2 4 13 29" xfId="24974"/>
    <cellStyle name="Normal 2 4 13 3" xfId="10126"/>
    <cellStyle name="Normal 2 4 13 30" xfId="25450"/>
    <cellStyle name="Normal 2 4 13 31" xfId="25971"/>
    <cellStyle name="Normal 2 4 13 32" xfId="26643"/>
    <cellStyle name="Normal 2 4 13 33" xfId="27175"/>
    <cellStyle name="Normal 2 4 13 34" xfId="27694"/>
    <cellStyle name="Normal 2 4 13 35" xfId="28158"/>
    <cellStyle name="Normal 2 4 13 36" xfId="28545"/>
    <cellStyle name="Normal 2 4 13 37" xfId="29136"/>
    <cellStyle name="Normal 2 4 13 38" xfId="29282"/>
    <cellStyle name="Normal 2 4 13 39" xfId="31253"/>
    <cellStyle name="Normal 2 4 13 4" xfId="10142"/>
    <cellStyle name="Normal 2 4 13 40" xfId="31324"/>
    <cellStyle name="Normal 2 4 13 41" xfId="32521"/>
    <cellStyle name="Normal 2 4 13 5" xfId="11321"/>
    <cellStyle name="Normal 2 4 13 6" xfId="11850"/>
    <cellStyle name="Normal 2 4 13 7" xfId="12420"/>
    <cellStyle name="Normal 2 4 13 8" xfId="12892"/>
    <cellStyle name="Normal 2 4 13 9" xfId="13463"/>
    <cellStyle name="Normal 2 4 14" xfId="470"/>
    <cellStyle name="Normal 2 4 14 10" xfId="14596"/>
    <cellStyle name="Normal 2 4 14 11" xfId="14964"/>
    <cellStyle name="Normal 2 4 14 12" xfId="15679"/>
    <cellStyle name="Normal 2 4 14 13" xfId="16220"/>
    <cellStyle name="Normal 2 4 14 14" xfId="16760"/>
    <cellStyle name="Normal 2 4 14 15" xfId="17301"/>
    <cellStyle name="Normal 2 4 14 16" xfId="17842"/>
    <cellStyle name="Normal 2 4 14 17" xfId="18383"/>
    <cellStyle name="Normal 2 4 14 18" xfId="18920"/>
    <cellStyle name="Normal 2 4 14 19" xfId="19460"/>
    <cellStyle name="Normal 2 4 14 2" xfId="10279"/>
    <cellStyle name="Normal 2 4 14 20" xfId="19993"/>
    <cellStyle name="Normal 2 4 14 21" xfId="20511"/>
    <cellStyle name="Normal 2 4 14 22" xfId="20856"/>
    <cellStyle name="Normal 2 4 14 23" xfId="21406"/>
    <cellStyle name="Normal 2 4 14 24" xfId="22123"/>
    <cellStyle name="Normal 2 4 14 25" xfId="22673"/>
    <cellStyle name="Normal 2 4 14 26" xfId="22782"/>
    <cellStyle name="Normal 2 4 14 27" xfId="23348"/>
    <cellStyle name="Normal 2 4 14 28" xfId="23883"/>
    <cellStyle name="Normal 2 4 14 29" xfId="24417"/>
    <cellStyle name="Normal 2 4 14 3" xfId="10001"/>
    <cellStyle name="Normal 2 4 14 30" xfId="24930"/>
    <cellStyle name="Normal 2 4 14 31" xfId="25938"/>
    <cellStyle name="Normal 2 4 14 32" xfId="24630"/>
    <cellStyle name="Normal 2 4 14 33" xfId="26593"/>
    <cellStyle name="Normal 2 4 14 34" xfId="26898"/>
    <cellStyle name="Normal 2 4 14 35" xfId="27652"/>
    <cellStyle name="Normal 2 4 14 36" xfId="28118"/>
    <cellStyle name="Normal 2 4 14 37" xfId="29111"/>
    <cellStyle name="Normal 2 4 14 38" xfId="29491"/>
    <cellStyle name="Normal 2 4 14 39" xfId="31227"/>
    <cellStyle name="Normal 2 4 14 4" xfId="11373"/>
    <cellStyle name="Normal 2 4 14 40" xfId="32370"/>
    <cellStyle name="Normal 2 4 14 41" xfId="31181"/>
    <cellStyle name="Normal 2 4 14 5" xfId="11902"/>
    <cellStyle name="Normal 2 4 14 6" xfId="12430"/>
    <cellStyle name="Normal 2 4 14 7" xfId="12974"/>
    <cellStyle name="Normal 2 4 14 8" xfId="13515"/>
    <cellStyle name="Normal 2 4 14 9" xfId="14056"/>
    <cellStyle name="Normal 2 4 15" xfId="433"/>
    <cellStyle name="Normal 2 4 15 10" xfId="14585"/>
    <cellStyle name="Normal 2 4 15 11" xfId="14927"/>
    <cellStyle name="Normal 2 4 15 12" xfId="15668"/>
    <cellStyle name="Normal 2 4 15 13" xfId="16209"/>
    <cellStyle name="Normal 2 4 15 14" xfId="16749"/>
    <cellStyle name="Normal 2 4 15 15" xfId="17290"/>
    <cellStyle name="Normal 2 4 15 16" xfId="17831"/>
    <cellStyle name="Normal 2 4 15 17" xfId="18372"/>
    <cellStyle name="Normal 2 4 15 18" xfId="18909"/>
    <cellStyle name="Normal 2 4 15 19" xfId="19449"/>
    <cellStyle name="Normal 2 4 15 2" xfId="10242"/>
    <cellStyle name="Normal 2 4 15 20" xfId="19982"/>
    <cellStyle name="Normal 2 4 15 21" xfId="20500"/>
    <cellStyle name="Normal 2 4 15 22" xfId="20822"/>
    <cellStyle name="Normal 2 4 15 23" xfId="21399"/>
    <cellStyle name="Normal 2 4 15 24" xfId="22086"/>
    <cellStyle name="Normal 2 4 15 25" xfId="22654"/>
    <cellStyle name="Normal 2 4 15 26" xfId="22532"/>
    <cellStyle name="Normal 2 4 15 27" xfId="23264"/>
    <cellStyle name="Normal 2 4 15 28" xfId="23799"/>
    <cellStyle name="Normal 2 4 15 29" xfId="24333"/>
    <cellStyle name="Normal 2 4 15 3" xfId="9866"/>
    <cellStyle name="Normal 2 4 15 30" xfId="24850"/>
    <cellStyle name="Normal 2 4 15 31" xfId="25901"/>
    <cellStyle name="Normal 2 4 15 32" xfId="25969"/>
    <cellStyle name="Normal 2 4 15 33" xfId="26509"/>
    <cellStyle name="Normal 2 4 15 34" xfId="26837"/>
    <cellStyle name="Normal 2 4 15 35" xfId="27397"/>
    <cellStyle name="Normal 2 4 15 36" xfId="28039"/>
    <cellStyle name="Normal 2 4 15 37" xfId="29078"/>
    <cellStyle name="Normal 2 4 15 38" xfId="30011"/>
    <cellStyle name="Normal 2 4 15 39" xfId="31192"/>
    <cellStyle name="Normal 2 4 15 4" xfId="11362"/>
    <cellStyle name="Normal 2 4 15 40" xfId="31355"/>
    <cellStyle name="Normal 2 4 15 41" xfId="32147"/>
    <cellStyle name="Normal 2 4 15 5" xfId="11891"/>
    <cellStyle name="Normal 2 4 15 6" xfId="12419"/>
    <cellStyle name="Normal 2 4 15 7" xfId="12307"/>
    <cellStyle name="Normal 2 4 15 8" xfId="13504"/>
    <cellStyle name="Normal 2 4 15 9" xfId="14045"/>
    <cellStyle name="Normal 2 4 16" xfId="365"/>
    <cellStyle name="Normal 2 4 16 10" xfId="14496"/>
    <cellStyle name="Normal 2 4 16 11" xfId="14993"/>
    <cellStyle name="Normal 2 4 16 12" xfId="15580"/>
    <cellStyle name="Normal 2 4 16 13" xfId="16121"/>
    <cellStyle name="Normal 2 4 16 14" xfId="16661"/>
    <cellStyle name="Normal 2 4 16 15" xfId="17202"/>
    <cellStyle name="Normal 2 4 16 16" xfId="17743"/>
    <cellStyle name="Normal 2 4 16 17" xfId="18284"/>
    <cellStyle name="Normal 2 4 16 18" xfId="18822"/>
    <cellStyle name="Normal 2 4 16 19" xfId="19361"/>
    <cellStyle name="Normal 2 4 16 2" xfId="10175"/>
    <cellStyle name="Normal 2 4 16 20" xfId="19896"/>
    <cellStyle name="Normal 2 4 16 21" xfId="20417"/>
    <cellStyle name="Normal 2 4 16 22" xfId="20881"/>
    <cellStyle name="Normal 2 4 16 23" xfId="21342"/>
    <cellStyle name="Normal 2 4 16 24" xfId="22021"/>
    <cellStyle name="Normal 2 4 16 25" xfId="22292"/>
    <cellStyle name="Normal 2 4 16 26" xfId="22334"/>
    <cellStyle name="Normal 2 4 16 27" xfId="21756"/>
    <cellStyle name="Normal 2 4 16 28" xfId="21782"/>
    <cellStyle name="Normal 2 4 16 29" xfId="23193"/>
    <cellStyle name="Normal 2 4 16 3" xfId="10462"/>
    <cellStyle name="Normal 2 4 16 30" xfId="23729"/>
    <cellStyle name="Normal 2 4 16 31" xfId="25157"/>
    <cellStyle name="Normal 2 4 16 32" xfId="25839"/>
    <cellStyle name="Normal 2 4 16 33" xfId="25837"/>
    <cellStyle name="Normal 2 4 16 34" xfId="25126"/>
    <cellStyle name="Normal 2 4 16 35" xfId="25964"/>
    <cellStyle name="Normal 2 4 16 36" xfId="26832"/>
    <cellStyle name="Normal 2 4 16 37" xfId="29020"/>
    <cellStyle name="Normal 2 4 16 38" xfId="29117"/>
    <cellStyle name="Normal 2 4 16 39" xfId="31136"/>
    <cellStyle name="Normal 2 4 16 4" xfId="11274"/>
    <cellStyle name="Normal 2 4 16 40" xfId="32756"/>
    <cellStyle name="Normal 2 4 16 41" xfId="31312"/>
    <cellStyle name="Normal 2 4 16 5" xfId="11802"/>
    <cellStyle name="Normal 2 4 16 6" xfId="12330"/>
    <cellStyle name="Normal 2 4 16 7" xfId="12818"/>
    <cellStyle name="Normal 2 4 16 8" xfId="13416"/>
    <cellStyle name="Normal 2 4 16 9" xfId="13957"/>
    <cellStyle name="Normal 2 4 17" xfId="533"/>
    <cellStyle name="Normal 2 4 17 10" xfId="14438"/>
    <cellStyle name="Normal 2 4 17 11" xfId="15141"/>
    <cellStyle name="Normal 2 4 17 12" xfId="15521"/>
    <cellStyle name="Normal 2 4 17 13" xfId="16062"/>
    <cellStyle name="Normal 2 4 17 14" xfId="16602"/>
    <cellStyle name="Normal 2 4 17 15" xfId="17143"/>
    <cellStyle name="Normal 2 4 17 16" xfId="17684"/>
    <cellStyle name="Normal 2 4 17 17" xfId="18225"/>
    <cellStyle name="Normal 2 4 17 18" xfId="18763"/>
    <cellStyle name="Normal 2 4 17 19" xfId="19302"/>
    <cellStyle name="Normal 2 4 17 2" xfId="10341"/>
    <cellStyle name="Normal 2 4 17 20" xfId="19840"/>
    <cellStyle name="Normal 2 4 17 21" xfId="20363"/>
    <cellStyle name="Normal 2 4 17 22" xfId="21007"/>
    <cellStyle name="Normal 2 4 17 23" xfId="21307"/>
    <cellStyle name="Normal 2 4 17 24" xfId="22184"/>
    <cellStyle name="Normal 2 4 17 25" xfId="21740"/>
    <cellStyle name="Normal 2 4 17 26" xfId="23200"/>
    <cellStyle name="Normal 2 4 17 27" xfId="23736"/>
    <cellStyle name="Normal 2 4 17 28" xfId="24269"/>
    <cellStyle name="Normal 2 4 17 29" xfId="24789"/>
    <cellStyle name="Normal 2 4 17 3" xfId="10928"/>
    <cellStyle name="Normal 2 4 17 30" xfId="25274"/>
    <cellStyle name="Normal 2 4 17 31" xfId="25998"/>
    <cellStyle name="Normal 2 4 17 32" xfId="26446"/>
    <cellStyle name="Normal 2 4 17 33" xfId="26982"/>
    <cellStyle name="Normal 2 4 17 34" xfId="27450"/>
    <cellStyle name="Normal 2 4 17 35" xfId="27982"/>
    <cellStyle name="Normal 2 4 17 36" xfId="28400"/>
    <cellStyle name="Normal 2 4 17 37" xfId="29162"/>
    <cellStyle name="Normal 2 4 17 38" xfId="29406"/>
    <cellStyle name="Normal 2 4 17 39" xfId="31274"/>
    <cellStyle name="Normal 2 4 17 4" xfId="11215"/>
    <cellStyle name="Normal 2 4 17 40" xfId="32203"/>
    <cellStyle name="Normal 2 4 17 41" xfId="33059"/>
    <cellStyle name="Normal 2 4 17 5" xfId="11743"/>
    <cellStyle name="Normal 2 4 17 6" xfId="12272"/>
    <cellStyle name="Normal 2 4 17 7" xfId="12959"/>
    <cellStyle name="Normal 2 4 17 8" xfId="13357"/>
    <cellStyle name="Normal 2 4 17 9" xfId="13898"/>
    <cellStyle name="Normal 2 4 18" xfId="689"/>
    <cellStyle name="Normal 2 4 18 10" xfId="14774"/>
    <cellStyle name="Normal 2 4 18 11" xfId="15318"/>
    <cellStyle name="Normal 2 4 18 12" xfId="15859"/>
    <cellStyle name="Normal 2 4 18 13" xfId="16399"/>
    <cellStyle name="Normal 2 4 18 14" xfId="16940"/>
    <cellStyle name="Normal 2 4 18 15" xfId="17481"/>
    <cellStyle name="Normal 2 4 18 16" xfId="18022"/>
    <cellStyle name="Normal 2 4 18 17" xfId="18561"/>
    <cellStyle name="Normal 2 4 18 18" xfId="19100"/>
    <cellStyle name="Normal 2 4 18 19" xfId="19638"/>
    <cellStyle name="Normal 2 4 18 2" xfId="10489"/>
    <cellStyle name="Normal 2 4 18 20" xfId="20169"/>
    <cellStyle name="Normal 2 4 18 21" xfId="20681"/>
    <cellStyle name="Normal 2 4 18 22" xfId="21156"/>
    <cellStyle name="Normal 2 4 18 23" xfId="21526"/>
    <cellStyle name="Normal 2 4 18 24" xfId="22335"/>
    <cellStyle name="Normal 2 4 18 25" xfId="22900"/>
    <cellStyle name="Normal 2 4 18 26" xfId="23440"/>
    <cellStyle name="Normal 2 4 18 27" xfId="23974"/>
    <cellStyle name="Normal 2 4 18 28" xfId="24508"/>
    <cellStyle name="Normal 2 4 18 29" xfId="25015"/>
    <cellStyle name="Normal 2 4 18 3" xfId="11028"/>
    <cellStyle name="Normal 2 4 18 30" xfId="25487"/>
    <cellStyle name="Normal 2 4 18 31" xfId="26150"/>
    <cellStyle name="Normal 2 4 18 32" xfId="26687"/>
    <cellStyle name="Normal 2 4 18 33" xfId="27216"/>
    <cellStyle name="Normal 2 4 18 34" xfId="27729"/>
    <cellStyle name="Normal 2 4 18 35" xfId="28193"/>
    <cellStyle name="Normal 2 4 18 36" xfId="28570"/>
    <cellStyle name="Normal 2 4 18 37" xfId="29284"/>
    <cellStyle name="Normal 2 4 18 38" xfId="29311"/>
    <cellStyle name="Normal 2 4 18 39" xfId="31403"/>
    <cellStyle name="Normal 2 4 18 4" xfId="11553"/>
    <cellStyle name="Normal 2 4 18 40" xfId="31367"/>
    <cellStyle name="Normal 2 4 18 41" xfId="31325"/>
    <cellStyle name="Normal 2 4 18 5" xfId="12080"/>
    <cellStyle name="Normal 2 4 18 6" xfId="12610"/>
    <cellStyle name="Normal 2 4 18 7" xfId="13154"/>
    <cellStyle name="Normal 2 4 18 8" xfId="13694"/>
    <cellStyle name="Normal 2 4 18 9" xfId="14237"/>
    <cellStyle name="Normal 2 4 19" xfId="167"/>
    <cellStyle name="Normal 2 4 19 10" xfId="14020"/>
    <cellStyle name="Normal 2 4 19 11" xfId="13896"/>
    <cellStyle name="Normal 2 4 19 12" xfId="14979"/>
    <cellStyle name="Normal 2 4 19 13" xfId="15643"/>
    <cellStyle name="Normal 2 4 19 14" xfId="16184"/>
    <cellStyle name="Normal 2 4 19 15" xfId="16724"/>
    <cellStyle name="Normal 2 4 19 16" xfId="17265"/>
    <cellStyle name="Normal 2 4 19 17" xfId="17806"/>
    <cellStyle name="Normal 2 4 19 18" xfId="18347"/>
    <cellStyle name="Normal 2 4 19 19" xfId="18884"/>
    <cellStyle name="Normal 2 4 19 2" xfId="9995"/>
    <cellStyle name="Normal 2 4 19 20" xfId="19424"/>
    <cellStyle name="Normal 2 4 19 21" xfId="19957"/>
    <cellStyle name="Normal 2 4 19 22" xfId="19838"/>
    <cellStyle name="Normal 2 4 19 23" xfId="20871"/>
    <cellStyle name="Normal 2 4 19 24" xfId="21826"/>
    <cellStyle name="Normal 2 4 19 25" xfId="22364"/>
    <cellStyle name="Normal 2 4 19 26" xfId="22681"/>
    <cellStyle name="Normal 2 4 19 27" xfId="23359"/>
    <cellStyle name="Normal 2 4 19 28" xfId="23893"/>
    <cellStyle name="Normal 2 4 19 29" xfId="24428"/>
    <cellStyle name="Normal 2 4 19 3" xfId="10908"/>
    <cellStyle name="Normal 2 4 19 30" xfId="24940"/>
    <cellStyle name="Normal 2 4 19 31" xfId="25226"/>
    <cellStyle name="Normal 2 4 19 32" xfId="25668"/>
    <cellStyle name="Normal 2 4 19 33" xfId="26604"/>
    <cellStyle name="Normal 2 4 19 34" xfId="27293"/>
    <cellStyle name="Normal 2 4 19 35" xfId="27532"/>
    <cellStyle name="Normal 2 4 19 36" xfId="28127"/>
    <cellStyle name="Normal 2 4 19 37" xfId="28840"/>
    <cellStyle name="Normal 2 4 19 38" xfId="29522"/>
    <cellStyle name="Normal 2 4 19 39" xfId="30946"/>
    <cellStyle name="Normal 2 4 19 4" xfId="10768"/>
    <cellStyle name="Normal 2 4 19 40" xfId="31618"/>
    <cellStyle name="Normal 2 4 19 41" xfId="32650"/>
    <cellStyle name="Normal 2 4 19 5" xfId="11337"/>
    <cellStyle name="Normal 2 4 19 6" xfId="11866"/>
    <cellStyle name="Normal 2 4 19 7" xfId="12433"/>
    <cellStyle name="Normal 2 4 19 8" xfId="12905"/>
    <cellStyle name="Normal 2 4 19 9" xfId="13479"/>
    <cellStyle name="Normal 2 4 2" xfId="133"/>
    <cellStyle name="Normal 2 4 2 10" xfId="4585"/>
    <cellStyle name="Normal 2 4 2 11" xfId="5630"/>
    <cellStyle name="Normal 2 4 2 12" xfId="4983"/>
    <cellStyle name="Normal 2 4 2 13" xfId="4276"/>
    <cellStyle name="Normal 2 4 2 14" xfId="4311"/>
    <cellStyle name="Normal 2 4 2 15" xfId="4533"/>
    <cellStyle name="Normal 2 4 2 16" xfId="5728"/>
    <cellStyle name="Normal 2 4 2 17" xfId="5969"/>
    <cellStyle name="Normal 2 4 2 18" xfId="6209"/>
    <cellStyle name="Normal 2 4 2 19" xfId="6737"/>
    <cellStyle name="Normal 2 4 2 2" xfId="263"/>
    <cellStyle name="Normal 2 4 2 2 10" xfId="14495"/>
    <cellStyle name="Normal 2 4 2 2 11" xfId="15029"/>
    <cellStyle name="Normal 2 4 2 2 12" xfId="15579"/>
    <cellStyle name="Normal 2 4 2 2 13" xfId="16120"/>
    <cellStyle name="Normal 2 4 2 2 14" xfId="16660"/>
    <cellStyle name="Normal 2 4 2 2 15" xfId="17201"/>
    <cellStyle name="Normal 2 4 2 2 16" xfId="17742"/>
    <cellStyle name="Normal 2 4 2 2 17" xfId="18283"/>
    <cellStyle name="Normal 2 4 2 2 18" xfId="18821"/>
    <cellStyle name="Normal 2 4 2 2 19" xfId="19360"/>
    <cellStyle name="Normal 2 4 2 2 2" xfId="10075"/>
    <cellStyle name="Normal 2 4 2 2 2 2" xfId="38097"/>
    <cellStyle name="Normal 2 4 2 2 20" xfId="19895"/>
    <cellStyle name="Normal 2 4 2 2 21" xfId="20416"/>
    <cellStyle name="Normal 2 4 2 2 22" xfId="20912"/>
    <cellStyle name="Normal 2 4 2 2 23" xfId="21341"/>
    <cellStyle name="Normal 2 4 2 2 24" xfId="21922"/>
    <cellStyle name="Normal 2 4 2 2 25" xfId="21841"/>
    <cellStyle name="Normal 2 4 2 2 26" xfId="23145"/>
    <cellStyle name="Normal 2 4 2 2 27" xfId="23681"/>
    <cellStyle name="Normal 2 4 2 2 28" xfId="24214"/>
    <cellStyle name="Normal 2 4 2 2 29" xfId="24737"/>
    <cellStyle name="Normal 2 4 2 2 3" xfId="10174"/>
    <cellStyle name="Normal 2 4 2 2 3 2" xfId="37874"/>
    <cellStyle name="Normal 2 4 2 2 30" xfId="25232"/>
    <cellStyle name="Normal 2 4 2 2 31" xfId="25319"/>
    <cellStyle name="Normal 2 4 2 2 32" xfId="26391"/>
    <cellStyle name="Normal 2 4 2 2 33" xfId="26927"/>
    <cellStyle name="Normal 2 4 2 2 34" xfId="24662"/>
    <cellStyle name="Normal 2 4 2 2 35" xfId="27935"/>
    <cellStyle name="Normal 2 4 2 2 36" xfId="28366"/>
    <cellStyle name="Normal 2 4 2 2 37" xfId="28933"/>
    <cellStyle name="Normal 2 4 2 2 38" xfId="28784"/>
    <cellStyle name="Normal 2 4 2 2 39" xfId="31039"/>
    <cellStyle name="Normal 2 4 2 2 4" xfId="11273"/>
    <cellStyle name="Normal 2 4 2 2 40" xfId="31887"/>
    <cellStyle name="Normal 2 4 2 2 41" xfId="31760"/>
    <cellStyle name="Normal 2 4 2 2 5" xfId="11801"/>
    <cellStyle name="Normal 2 4 2 2 6" xfId="12329"/>
    <cellStyle name="Normal 2 4 2 2 7" xfId="12868"/>
    <cellStyle name="Normal 2 4 2 2 8" xfId="13415"/>
    <cellStyle name="Normal 2 4 2 2 9" xfId="13956"/>
    <cellStyle name="Normal 2 4 2 20" xfId="7758"/>
    <cellStyle name="Normal 2 4 2 21" xfId="7140"/>
    <cellStyle name="Normal 2 4 2 22" xfId="7648"/>
    <cellStyle name="Normal 2 4 2 23" xfId="8238"/>
    <cellStyle name="Normal 2 4 2 24" xfId="7667"/>
    <cellStyle name="Normal 2 4 2 25" xfId="6582"/>
    <cellStyle name="Normal 2 4 2 26" xfId="7555"/>
    <cellStyle name="Normal 2 4 2 27" xfId="8325"/>
    <cellStyle name="Normal 2 4 2 28" xfId="8551"/>
    <cellStyle name="Normal 2 4 2 29" xfId="9016"/>
    <cellStyle name="Normal 2 4 2 3" xfId="1339"/>
    <cellStyle name="Normal 2 4 2 3 2" xfId="29729"/>
    <cellStyle name="Normal 2 4 2 3 2 2" xfId="38174"/>
    <cellStyle name="Normal 2 4 2 3 3" xfId="30450"/>
    <cellStyle name="Normal 2 4 2 3 3 2" xfId="37875"/>
    <cellStyle name="Normal 2 4 2 3 4" xfId="31928"/>
    <cellStyle name="Normal 2 4 2 3 5" xfId="32796"/>
    <cellStyle name="Normal 2 4 2 3 6" xfId="33501"/>
    <cellStyle name="Normal 2 4 2 30" xfId="9749"/>
    <cellStyle name="Normal 2 4 2 31" xfId="9965"/>
    <cellStyle name="Normal 2 4 2 32" xfId="10577"/>
    <cellStyle name="Normal 2 4 2 33" xfId="11212"/>
    <cellStyle name="Normal 2 4 2 34" xfId="11740"/>
    <cellStyle name="Normal 2 4 2 35" xfId="12269"/>
    <cellStyle name="Normal 2 4 2 36" xfId="12737"/>
    <cellStyle name="Normal 2 4 2 37" xfId="13354"/>
    <cellStyle name="Normal 2 4 2 38" xfId="13895"/>
    <cellStyle name="Normal 2 4 2 39" xfId="14436"/>
    <cellStyle name="Normal 2 4 2 4" xfId="2129"/>
    <cellStyle name="Normal 2 4 2 4 2" xfId="4174"/>
    <cellStyle name="Normal 2 4 2 4 2 2" xfId="30115"/>
    <cellStyle name="Normal 2 4 2 4 3" xfId="30731"/>
    <cellStyle name="Normal 2 4 2 4 4" xfId="32580"/>
    <cellStyle name="Normal 2 4 2 4 5" xfId="33335"/>
    <cellStyle name="Normal 2 4 2 4 6" xfId="33808"/>
    <cellStyle name="Normal 2 4 2 4 7" xfId="34214"/>
    <cellStyle name="Normal 2 4 2 4 8" xfId="37696"/>
    <cellStyle name="Normal 2 4 2 40" xfId="14702"/>
    <cellStyle name="Normal 2 4 2 41" xfId="15518"/>
    <cellStyle name="Normal 2 4 2 42" xfId="16059"/>
    <cellStyle name="Normal 2 4 2 43" xfId="16599"/>
    <cellStyle name="Normal 2 4 2 44" xfId="17140"/>
    <cellStyle name="Normal 2 4 2 45" xfId="17681"/>
    <cellStyle name="Normal 2 4 2 46" xfId="18222"/>
    <cellStyle name="Normal 2 4 2 47" xfId="18760"/>
    <cellStyle name="Normal 2 4 2 48" xfId="19299"/>
    <cellStyle name="Normal 2 4 2 49" xfId="19837"/>
    <cellStyle name="Normal 2 4 2 5" xfId="2302"/>
    <cellStyle name="Normal 2 4 2 5 2" xfId="3653"/>
    <cellStyle name="Normal 2 4 2 5 2 2" xfId="30191"/>
    <cellStyle name="Normal 2 4 2 5 2 3" xfId="38237"/>
    <cellStyle name="Normal 2 4 2 5 3" xfId="30787"/>
    <cellStyle name="Normal 2 4 2 5 4" xfId="32727"/>
    <cellStyle name="Normal 2 4 2 5 5" xfId="33448"/>
    <cellStyle name="Normal 2 4 2 5 6" xfId="33865"/>
    <cellStyle name="Normal 2 4 2 5 7" xfId="37873"/>
    <cellStyle name="Normal 2 4 2 50" xfId="20361"/>
    <cellStyle name="Normal 2 4 2 51" xfId="20614"/>
    <cellStyle name="Normal 2 4 2 52" xfId="21306"/>
    <cellStyle name="Normal 2 4 2 53" xfId="21797"/>
    <cellStyle name="Normal 2 4 2 54" xfId="22149"/>
    <cellStyle name="Normal 2 4 2 55" xfId="23091"/>
    <cellStyle name="Normal 2 4 2 56" xfId="23628"/>
    <cellStyle name="Normal 2 4 2 57" xfId="24161"/>
    <cellStyle name="Normal 2 4 2 58" xfId="24689"/>
    <cellStyle name="Normal 2 4 2 59" xfId="25186"/>
    <cellStyle name="Normal 2 4 2 6" xfId="2854"/>
    <cellStyle name="Normal 2 4 2 6 2" xfId="4281"/>
    <cellStyle name="Normal 2 4 2 6 3" xfId="38023"/>
    <cellStyle name="Normal 2 4 2 60" xfId="25166"/>
    <cellStyle name="Normal 2 4 2 61" xfId="26337"/>
    <cellStyle name="Normal 2 4 2 62" xfId="26874"/>
    <cellStyle name="Normal 2 4 2 63" xfId="27632"/>
    <cellStyle name="Normal 2 4 2 64" xfId="27894"/>
    <cellStyle name="Normal 2 4 2 65" xfId="28335"/>
    <cellStyle name="Normal 2 4 2 66" xfId="28813"/>
    <cellStyle name="Normal 2 4 2 67" xfId="29288"/>
    <cellStyle name="Normal 2 4 2 68" xfId="30919"/>
    <cellStyle name="Normal 2 4 2 69" xfId="31153"/>
    <cellStyle name="Normal 2 4 2 7" xfId="2929"/>
    <cellStyle name="Normal 2 4 2 70" xfId="31962"/>
    <cellStyle name="Normal 2 4 2 71" xfId="29828"/>
    <cellStyle name="Normal 2 4 2 72" xfId="34072"/>
    <cellStyle name="Normal 2 4 2 73" xfId="34575"/>
    <cellStyle name="Normal 2 4 2 74" xfId="34802"/>
    <cellStyle name="Normal 2 4 2 75" xfId="35029"/>
    <cellStyle name="Normal 2 4 2 76" xfId="35256"/>
    <cellStyle name="Normal 2 4 2 77" xfId="35483"/>
    <cellStyle name="Normal 2 4 2 78" xfId="35710"/>
    <cellStyle name="Normal 2 4 2 79" xfId="35937"/>
    <cellStyle name="Normal 2 4 2 8" xfId="3823"/>
    <cellStyle name="Normal 2 4 2 80" xfId="36164"/>
    <cellStyle name="Normal 2 4 2 81" xfId="36391"/>
    <cellStyle name="Normal 2 4 2 82" xfId="36617"/>
    <cellStyle name="Normal 2 4 2 83" xfId="36841"/>
    <cellStyle name="Normal 2 4 2 84" xfId="37043"/>
    <cellStyle name="Normal 2 4 2 85" xfId="37253"/>
    <cellStyle name="Normal 2 4 2 86" xfId="37600"/>
    <cellStyle name="Normal 2 4 2 9" xfId="3764"/>
    <cellStyle name="Normal 2 4 20" xfId="772"/>
    <cellStyle name="Normal 2 4 20 10" xfId="14857"/>
    <cellStyle name="Normal 2 4 20 11" xfId="15399"/>
    <cellStyle name="Normal 2 4 20 12" xfId="15940"/>
    <cellStyle name="Normal 2 4 20 13" xfId="16480"/>
    <cellStyle name="Normal 2 4 20 14" xfId="17021"/>
    <cellStyle name="Normal 2 4 20 15" xfId="17562"/>
    <cellStyle name="Normal 2 4 20 16" xfId="18103"/>
    <cellStyle name="Normal 2 4 20 17" xfId="18641"/>
    <cellStyle name="Normal 2 4 20 18" xfId="19181"/>
    <cellStyle name="Normal 2 4 20 19" xfId="19719"/>
    <cellStyle name="Normal 2 4 20 2" xfId="10572"/>
    <cellStyle name="Normal 2 4 20 20" xfId="20247"/>
    <cellStyle name="Normal 2 4 20 21" xfId="20758"/>
    <cellStyle name="Normal 2 4 20 22" xfId="21225"/>
    <cellStyle name="Normal 2 4 20 23" xfId="21567"/>
    <cellStyle name="Normal 2 4 20 24" xfId="22417"/>
    <cellStyle name="Normal 2 4 20 25" xfId="22980"/>
    <cellStyle name="Normal 2 4 20 26" xfId="23519"/>
    <cellStyle name="Normal 2 4 20 27" xfId="24053"/>
    <cellStyle name="Normal 2 4 20 28" xfId="24585"/>
    <cellStyle name="Normal 2 4 20 29" xfId="25089"/>
    <cellStyle name="Normal 2 4 20 3" xfId="11107"/>
    <cellStyle name="Normal 2 4 20 30" xfId="25545"/>
    <cellStyle name="Normal 2 4 20 31" xfId="26229"/>
    <cellStyle name="Normal 2 4 20 32" xfId="26764"/>
    <cellStyle name="Normal 2 4 20 33" xfId="27295"/>
    <cellStyle name="Normal 2 4 20 34" xfId="27800"/>
    <cellStyle name="Normal 2 4 20 35" xfId="28258"/>
    <cellStyle name="Normal 2 4 20 36" xfId="28611"/>
    <cellStyle name="Normal 2 4 20 37" xfId="29351"/>
    <cellStyle name="Normal 2 4 20 38" xfId="30249"/>
    <cellStyle name="Normal 2 4 20 39" xfId="31478"/>
    <cellStyle name="Normal 2 4 20 4" xfId="11632"/>
    <cellStyle name="Normal 2 4 20 40" xfId="30824"/>
    <cellStyle name="Normal 2 4 20 41" xfId="32664"/>
    <cellStyle name="Normal 2 4 20 5" xfId="12161"/>
    <cellStyle name="Normal 2 4 20 6" xfId="12693"/>
    <cellStyle name="Normal 2 4 20 7" xfId="13235"/>
    <cellStyle name="Normal 2 4 20 8" xfId="13775"/>
    <cellStyle name="Normal 2 4 20 9" xfId="14318"/>
    <cellStyle name="Normal 2 4 21" xfId="824"/>
    <cellStyle name="Normal 2 4 21 10" xfId="14909"/>
    <cellStyle name="Normal 2 4 21 11" xfId="15450"/>
    <cellStyle name="Normal 2 4 21 12" xfId="15991"/>
    <cellStyle name="Normal 2 4 21 13" xfId="16531"/>
    <cellStyle name="Normal 2 4 21 14" xfId="17072"/>
    <cellStyle name="Normal 2 4 21 15" xfId="17613"/>
    <cellStyle name="Normal 2 4 21 16" xfId="18154"/>
    <cellStyle name="Normal 2 4 21 17" xfId="18692"/>
    <cellStyle name="Normal 2 4 21 18" xfId="19232"/>
    <cellStyle name="Normal 2 4 21 19" xfId="19770"/>
    <cellStyle name="Normal 2 4 21 2" xfId="10624"/>
    <cellStyle name="Normal 2 4 21 20" xfId="20298"/>
    <cellStyle name="Normal 2 4 21 21" xfId="20806"/>
    <cellStyle name="Normal 2 4 21 22" xfId="21262"/>
    <cellStyle name="Normal 2 4 21 23" xfId="21592"/>
    <cellStyle name="Normal 2 4 21 24" xfId="22466"/>
    <cellStyle name="Normal 2 4 21 25" xfId="23031"/>
    <cellStyle name="Normal 2 4 21 26" xfId="23568"/>
    <cellStyle name="Normal 2 4 21 27" xfId="24102"/>
    <cellStyle name="Normal 2 4 21 28" xfId="24635"/>
    <cellStyle name="Normal 2 4 21 29" xfId="25135"/>
    <cellStyle name="Normal 2 4 21 3" xfId="11158"/>
    <cellStyle name="Normal 2 4 21 30" xfId="25578"/>
    <cellStyle name="Normal 2 4 21 31" xfId="26279"/>
    <cellStyle name="Normal 2 4 21 32" xfId="26815"/>
    <cellStyle name="Normal 2 4 21 33" xfId="27341"/>
    <cellStyle name="Normal 2 4 21 34" xfId="27844"/>
    <cellStyle name="Normal 2 4 21 35" xfId="28297"/>
    <cellStyle name="Normal 2 4 21 36" xfId="28636"/>
    <cellStyle name="Normal 2 4 21 37" xfId="29392"/>
    <cellStyle name="Normal 2 4 21 38" xfId="30274"/>
    <cellStyle name="Normal 2 4 21 39" xfId="31520"/>
    <cellStyle name="Normal 2 4 21 4" xfId="11684"/>
    <cellStyle name="Normal 2 4 21 40" xfId="31533"/>
    <cellStyle name="Normal 2 4 21 41" xfId="33283"/>
    <cellStyle name="Normal 2 4 21 5" xfId="12213"/>
    <cellStyle name="Normal 2 4 21 6" xfId="12745"/>
    <cellStyle name="Normal 2 4 21 7" xfId="13286"/>
    <cellStyle name="Normal 2 4 21 8" xfId="13827"/>
    <cellStyle name="Normal 2 4 21 9" xfId="14370"/>
    <cellStyle name="Normal 2 4 22" xfId="835"/>
    <cellStyle name="Normal 2 4 22 10" xfId="14920"/>
    <cellStyle name="Normal 2 4 22 11" xfId="15461"/>
    <cellStyle name="Normal 2 4 22 12" xfId="16002"/>
    <cellStyle name="Normal 2 4 22 13" xfId="16542"/>
    <cellStyle name="Normal 2 4 22 14" xfId="17083"/>
    <cellStyle name="Normal 2 4 22 15" xfId="17624"/>
    <cellStyle name="Normal 2 4 22 16" xfId="18165"/>
    <cellStyle name="Normal 2 4 22 17" xfId="18703"/>
    <cellStyle name="Normal 2 4 22 18" xfId="19243"/>
    <cellStyle name="Normal 2 4 22 19" xfId="19780"/>
    <cellStyle name="Normal 2 4 22 2" xfId="10635"/>
    <cellStyle name="Normal 2 4 22 20" xfId="20309"/>
    <cellStyle name="Normal 2 4 22 21" xfId="20815"/>
    <cellStyle name="Normal 2 4 22 22" xfId="21271"/>
    <cellStyle name="Normal 2 4 22 23" xfId="21599"/>
    <cellStyle name="Normal 2 4 22 24" xfId="22477"/>
    <cellStyle name="Normal 2 4 22 25" xfId="23042"/>
    <cellStyle name="Normal 2 4 22 26" xfId="23579"/>
    <cellStyle name="Normal 2 4 22 27" xfId="24113"/>
    <cellStyle name="Normal 2 4 22 28" xfId="24646"/>
    <cellStyle name="Normal 2 4 22 29" xfId="25146"/>
    <cellStyle name="Normal 2 4 22 3" xfId="11168"/>
    <cellStyle name="Normal 2 4 22 30" xfId="25589"/>
    <cellStyle name="Normal 2 4 22 31" xfId="26290"/>
    <cellStyle name="Normal 2 4 22 32" xfId="26826"/>
    <cellStyle name="Normal 2 4 22 33" xfId="27352"/>
    <cellStyle name="Normal 2 4 22 34" xfId="27855"/>
    <cellStyle name="Normal 2 4 22 35" xfId="28308"/>
    <cellStyle name="Normal 2 4 22 36" xfId="28643"/>
    <cellStyle name="Normal 2 4 22 37" xfId="29402"/>
    <cellStyle name="Normal 2 4 22 38" xfId="30281"/>
    <cellStyle name="Normal 2 4 22 39" xfId="31529"/>
    <cellStyle name="Normal 2 4 22 4" xfId="11695"/>
    <cellStyle name="Normal 2 4 22 40" xfId="32506"/>
    <cellStyle name="Normal 2 4 22 41" xfId="32916"/>
    <cellStyle name="Normal 2 4 22 5" xfId="12224"/>
    <cellStyle name="Normal 2 4 22 6" xfId="12756"/>
    <cellStyle name="Normal 2 4 22 7" xfId="13297"/>
    <cellStyle name="Normal 2 4 22 8" xfId="13838"/>
    <cellStyle name="Normal 2 4 22 9" xfId="14381"/>
    <cellStyle name="Normal 2 4 23" xfId="1260"/>
    <cellStyle name="Normal 2 4 23 2" xfId="2911"/>
    <cellStyle name="Normal 2 4 23 2 2" xfId="29671"/>
    <cellStyle name="Normal 2 4 23 3" xfId="30397"/>
    <cellStyle name="Normal 2 4 23 4" xfId="31857"/>
    <cellStyle name="Normal 2 4 23 5" xfId="32016"/>
    <cellStyle name="Normal 2 4 23 6" xfId="32884"/>
    <cellStyle name="Normal 2 4 24" xfId="1306"/>
    <cellStyle name="Normal 2 4 24 2" xfId="3590"/>
    <cellStyle name="Normal 2 4 24 2 2" xfId="29703"/>
    <cellStyle name="Normal 2 4 24 3" xfId="30424"/>
    <cellStyle name="Normal 2 4 24 4" xfId="31899"/>
    <cellStyle name="Normal 2 4 24 5" xfId="32627"/>
    <cellStyle name="Normal 2 4 24 6" xfId="33374"/>
    <cellStyle name="Normal 2 4 25" xfId="1369"/>
    <cellStyle name="Normal 2 4 25 2" xfId="3808"/>
    <cellStyle name="Normal 2 4 25 2 2" xfId="29758"/>
    <cellStyle name="Normal 2 4 25 3" xfId="30478"/>
    <cellStyle name="Normal 2 4 25 4" xfId="31958"/>
    <cellStyle name="Normal 2 4 25 5" xfId="32826"/>
    <cellStyle name="Normal 2 4 25 6" xfId="33530"/>
    <cellStyle name="Normal 2 4 26" xfId="2128"/>
    <cellStyle name="Normal 2 4 26 2" xfId="3444"/>
    <cellStyle name="Normal 2 4 26 2 2" xfId="30114"/>
    <cellStyle name="Normal 2 4 26 3" xfId="30730"/>
    <cellStyle name="Normal 2 4 26 4" xfId="32579"/>
    <cellStyle name="Normal 2 4 26 5" xfId="33334"/>
    <cellStyle name="Normal 2 4 26 6" xfId="33807"/>
    <cellStyle name="Normal 2 4 27" xfId="2301"/>
    <cellStyle name="Normal 2 4 27 2" xfId="3407"/>
    <cellStyle name="Normal 2 4 27 2 2" xfId="30190"/>
    <cellStyle name="Normal 2 4 27 3" xfId="30786"/>
    <cellStyle name="Normal 2 4 27 4" xfId="32726"/>
    <cellStyle name="Normal 2 4 27 5" xfId="33447"/>
    <cellStyle name="Normal 2 4 27 6" xfId="33864"/>
    <cellStyle name="Normal 2 4 28" xfId="2399"/>
    <cellStyle name="Normal 2 4 28 2" xfId="4186"/>
    <cellStyle name="Normal 2 4 29" xfId="4059"/>
    <cellStyle name="Normal 2 4 3" xfId="200"/>
    <cellStyle name="Normal 2 4 3 10" xfId="13894"/>
    <cellStyle name="Normal 2 4 3 11" xfId="14435"/>
    <cellStyle name="Normal 2 4 3 12" xfId="14803"/>
    <cellStyle name="Normal 2 4 3 13" xfId="15517"/>
    <cellStyle name="Normal 2 4 3 14" xfId="16058"/>
    <cellStyle name="Normal 2 4 3 15" xfId="16598"/>
    <cellStyle name="Normal 2 4 3 16" xfId="17139"/>
    <cellStyle name="Normal 2 4 3 17" xfId="17680"/>
    <cellStyle name="Normal 2 4 3 18" xfId="18221"/>
    <cellStyle name="Normal 2 4 3 19" xfId="18759"/>
    <cellStyle name="Normal 2 4 3 2" xfId="284"/>
    <cellStyle name="Normal 2 4 3 2 10" xfId="14326"/>
    <cellStyle name="Normal 2 4 3 2 11" xfId="14705"/>
    <cellStyle name="Normal 2 4 3 2 12" xfId="15407"/>
    <cellStyle name="Normal 2 4 3 2 13" xfId="15948"/>
    <cellStyle name="Normal 2 4 3 2 14" xfId="16488"/>
    <cellStyle name="Normal 2 4 3 2 15" xfId="17029"/>
    <cellStyle name="Normal 2 4 3 2 16" xfId="17570"/>
    <cellStyle name="Normal 2 4 3 2 17" xfId="18111"/>
    <cellStyle name="Normal 2 4 3 2 18" xfId="18649"/>
    <cellStyle name="Normal 2 4 3 2 19" xfId="19189"/>
    <cellStyle name="Normal 2 4 3 2 2" xfId="10096"/>
    <cellStyle name="Normal 2 4 3 2 2 2" xfId="38118"/>
    <cellStyle name="Normal 2 4 3 2 20" xfId="19727"/>
    <cellStyle name="Normal 2 4 3 2 21" xfId="20255"/>
    <cellStyle name="Normal 2 4 3 2 22" xfId="20617"/>
    <cellStyle name="Normal 2 4 3 2 23" xfId="21230"/>
    <cellStyle name="Normal 2 4 3 2 24" xfId="21943"/>
    <cellStyle name="Normal 2 4 3 2 25" xfId="22476"/>
    <cellStyle name="Normal 2 4 3 2 26" xfId="23171"/>
    <cellStyle name="Normal 2 4 3 2 27" xfId="23707"/>
    <cellStyle name="Normal 2 4 3 2 28" xfId="24240"/>
    <cellStyle name="Normal 2 4 3 2 29" xfId="24762"/>
    <cellStyle name="Normal 2 4 3 2 3" xfId="9971"/>
    <cellStyle name="Normal 2 4 3 2 3 2" xfId="37877"/>
    <cellStyle name="Normal 2 4 3 2 30" xfId="25255"/>
    <cellStyle name="Normal 2 4 3 2 31" xfId="25691"/>
    <cellStyle name="Normal 2 4 3 2 32" xfId="26417"/>
    <cellStyle name="Normal 2 4 3 2 33" xfId="26953"/>
    <cellStyle name="Normal 2 4 3 2 34" xfId="27460"/>
    <cellStyle name="Normal 2 4 3 2 35" xfId="27959"/>
    <cellStyle name="Normal 2 4 3 2 36" xfId="28386"/>
    <cellStyle name="Normal 2 4 3 2 37" xfId="28954"/>
    <cellStyle name="Normal 2 4 3 2 38" xfId="29980"/>
    <cellStyle name="Normal 2 4 3 2 39" xfId="31060"/>
    <cellStyle name="Normal 2 4 3 2 4" xfId="11115"/>
    <cellStyle name="Normal 2 4 3 2 40" xfId="31259"/>
    <cellStyle name="Normal 2 4 3 2 41" xfId="31606"/>
    <cellStyle name="Normal 2 4 3 2 5" xfId="11640"/>
    <cellStyle name="Normal 2 4 3 2 6" xfId="12169"/>
    <cellStyle name="Normal 2 4 3 2 7" xfId="12567"/>
    <cellStyle name="Normal 2 4 3 2 8" xfId="13243"/>
    <cellStyle name="Normal 2 4 3 2 9" xfId="13783"/>
    <cellStyle name="Normal 2 4 3 20" xfId="19298"/>
    <cellStyle name="Normal 2 4 3 21" xfId="19836"/>
    <cellStyle name="Normal 2 4 3 22" xfId="20360"/>
    <cellStyle name="Normal 2 4 3 23" xfId="20708"/>
    <cellStyle name="Normal 2 4 3 24" xfId="21305"/>
    <cellStyle name="Normal 2 4 3 25" xfId="21859"/>
    <cellStyle name="Normal 2 4 3 26" xfId="22785"/>
    <cellStyle name="Normal 2 4 3 27" xfId="23223"/>
    <cellStyle name="Normal 2 4 3 28" xfId="23758"/>
    <cellStyle name="Normal 2 4 3 29" xfId="24292"/>
    <cellStyle name="Normal 2 4 3 3" xfId="1360"/>
    <cellStyle name="Normal 2 4 3 3 2" xfId="29750"/>
    <cellStyle name="Normal 2 4 3 3 2 2" xfId="38195"/>
    <cellStyle name="Normal 2 4 3 3 3" xfId="30471"/>
    <cellStyle name="Normal 2 4 3 3 3 2" xfId="37878"/>
    <cellStyle name="Normal 2 4 3 3 4" xfId="31949"/>
    <cellStyle name="Normal 2 4 3 3 5" xfId="32817"/>
    <cellStyle name="Normal 2 4 3 3 6" xfId="33522"/>
    <cellStyle name="Normal 2 4 3 30" xfId="24810"/>
    <cellStyle name="Normal 2 4 3 31" xfId="25296"/>
    <cellStyle name="Normal 2 4 3 32" xfId="25819"/>
    <cellStyle name="Normal 2 4 3 33" xfId="26469"/>
    <cellStyle name="Normal 2 4 3 34" xfId="27004"/>
    <cellStyle name="Normal 2 4 3 35" xfId="27462"/>
    <cellStyle name="Normal 2 4 3 36" xfId="28002"/>
    <cellStyle name="Normal 2 4 3 37" xfId="28415"/>
    <cellStyle name="Normal 2 4 3 38" xfId="28870"/>
    <cellStyle name="Normal 2 4 3 39" xfId="29143"/>
    <cellStyle name="Normal 2 4 3 4" xfId="2130"/>
    <cellStyle name="Normal 2 4 3 4 2" xfId="10604"/>
    <cellStyle name="Normal 2 4 3 4 2 2" xfId="30116"/>
    <cellStyle name="Normal 2 4 3 4 3" xfId="30732"/>
    <cellStyle name="Normal 2 4 3 4 4" xfId="32581"/>
    <cellStyle name="Normal 2 4 3 4 5" xfId="33336"/>
    <cellStyle name="Normal 2 4 3 4 6" xfId="33809"/>
    <cellStyle name="Normal 2 4 3 4 7" xfId="34231"/>
    <cellStyle name="Normal 2 4 3 4 8" xfId="37712"/>
    <cellStyle name="Normal 2 4 3 40" xfId="30976"/>
    <cellStyle name="Normal 2 4 3 41" xfId="32616"/>
    <cellStyle name="Normal 2 4 3 42" xfId="32264"/>
    <cellStyle name="Normal 2 4 3 43" xfId="29665"/>
    <cellStyle name="Normal 2 4 3 44" xfId="34073"/>
    <cellStyle name="Normal 2 4 3 45" xfId="34576"/>
    <cellStyle name="Normal 2 4 3 46" xfId="34803"/>
    <cellStyle name="Normal 2 4 3 47" xfId="35030"/>
    <cellStyle name="Normal 2 4 3 48" xfId="35257"/>
    <cellStyle name="Normal 2 4 3 49" xfId="35484"/>
    <cellStyle name="Normal 2 4 3 5" xfId="2303"/>
    <cellStyle name="Normal 2 4 3 5 2" xfId="11211"/>
    <cellStyle name="Normal 2 4 3 5 2 2" xfId="30192"/>
    <cellStyle name="Normal 2 4 3 5 2 3" xfId="38238"/>
    <cellStyle name="Normal 2 4 3 5 3" xfId="30788"/>
    <cellStyle name="Normal 2 4 3 5 4" xfId="32728"/>
    <cellStyle name="Normal 2 4 3 5 5" xfId="33449"/>
    <cellStyle name="Normal 2 4 3 5 6" xfId="33866"/>
    <cellStyle name="Normal 2 4 3 5 7" xfId="37876"/>
    <cellStyle name="Normal 2 4 3 50" xfId="35711"/>
    <cellStyle name="Normal 2 4 3 51" xfId="35938"/>
    <cellStyle name="Normal 2 4 3 52" xfId="36165"/>
    <cellStyle name="Normal 2 4 3 53" xfId="36392"/>
    <cellStyle name="Normal 2 4 3 54" xfId="36618"/>
    <cellStyle name="Normal 2 4 3 55" xfId="36842"/>
    <cellStyle name="Normal 2 4 3 56" xfId="37044"/>
    <cellStyle name="Normal 2 4 3 57" xfId="37254"/>
    <cellStyle name="Normal 2 4 3 58" xfId="37601"/>
    <cellStyle name="Normal 2 4 3 6" xfId="11739"/>
    <cellStyle name="Normal 2 4 3 7" xfId="12268"/>
    <cellStyle name="Normal 2 4 3 8" xfId="12647"/>
    <cellStyle name="Normal 2 4 3 9" xfId="13353"/>
    <cellStyle name="Normal 2 4 30" xfId="3572"/>
    <cellStyle name="Normal 2 4 31" xfId="4228"/>
    <cellStyle name="Normal 2 4 32" xfId="3585"/>
    <cellStyle name="Normal 2 4 33" xfId="5362"/>
    <cellStyle name="Normal 2 4 34" xfId="4867"/>
    <cellStyle name="Normal 2 4 35" xfId="4039"/>
    <cellStyle name="Normal 2 4 36" xfId="5534"/>
    <cellStyle name="Normal 2 4 37" xfId="5781"/>
    <cellStyle name="Normal 2 4 38" xfId="6023"/>
    <cellStyle name="Normal 2 4 39" xfId="6539"/>
    <cellStyle name="Normal 2 4 4" xfId="221"/>
    <cellStyle name="Normal 2 4 4 10" xfId="13439"/>
    <cellStyle name="Normal 2 4 4 11" xfId="13980"/>
    <cellStyle name="Normal 2 4 4 12" xfId="14850"/>
    <cellStyle name="Normal 2 4 4 13" xfId="15122"/>
    <cellStyle name="Normal 2 4 4 14" xfId="15603"/>
    <cellStyle name="Normal 2 4 4 15" xfId="16144"/>
    <cellStyle name="Normal 2 4 4 16" xfId="16684"/>
    <cellStyle name="Normal 2 4 4 17" xfId="17225"/>
    <cellStyle name="Normal 2 4 4 18" xfId="17766"/>
    <cellStyle name="Normal 2 4 4 19" xfId="18307"/>
    <cellStyle name="Normal 2 4 4 2" xfId="305"/>
    <cellStyle name="Normal 2 4 4 2 10" xfId="14536"/>
    <cellStyle name="Normal 2 4 4 2 11" xfId="13869"/>
    <cellStyle name="Normal 2 4 4 2 12" xfId="15619"/>
    <cellStyle name="Normal 2 4 4 2 13" xfId="16160"/>
    <cellStyle name="Normal 2 4 4 2 14" xfId="16700"/>
    <cellStyle name="Normal 2 4 4 2 15" xfId="17241"/>
    <cellStyle name="Normal 2 4 4 2 16" xfId="17782"/>
    <cellStyle name="Normal 2 4 4 2 17" xfId="18323"/>
    <cellStyle name="Normal 2 4 4 2 18" xfId="18861"/>
    <cellStyle name="Normal 2 4 4 2 19" xfId="19400"/>
    <cellStyle name="Normal 2 4 4 2 2" xfId="10117"/>
    <cellStyle name="Normal 2 4 4 2 2 2" xfId="38139"/>
    <cellStyle name="Normal 2 4 4 2 20" xfId="19934"/>
    <cellStyle name="Normal 2 4 4 2 21" xfId="20453"/>
    <cellStyle name="Normal 2 4 4 2 22" xfId="19811"/>
    <cellStyle name="Normal 2 4 4 2 23" xfId="21363"/>
    <cellStyle name="Normal 2 4 4 2 24" xfId="21964"/>
    <cellStyle name="Normal 2 4 4 2 25" xfId="21743"/>
    <cellStyle name="Normal 2 4 4 2 26" xfId="22961"/>
    <cellStyle name="Normal 2 4 4 2 27" xfId="23500"/>
    <cellStyle name="Normal 2 4 4 2 28" xfId="24034"/>
    <cellStyle name="Normal 2 4 4 2 29" xfId="24567"/>
    <cellStyle name="Normal 2 4 4 2 3" xfId="10546"/>
    <cellStyle name="Normal 2 4 4 2 3 2" xfId="37880"/>
    <cellStyle name="Normal 2 4 4 2 30" xfId="25074"/>
    <cellStyle name="Normal 2 4 4 2 31" xfId="25663"/>
    <cellStyle name="Normal 2 4 4 2 32" xfId="26210"/>
    <cellStyle name="Normal 2 4 4 2 33" xfId="26746"/>
    <cellStyle name="Normal 2 4 4 2 34" xfId="26852"/>
    <cellStyle name="Normal 2 4 4 2 35" xfId="27783"/>
    <cellStyle name="Normal 2 4 4 2 36" xfId="28244"/>
    <cellStyle name="Normal 2 4 4 2 37" xfId="28975"/>
    <cellStyle name="Normal 2 4 4 2 38" xfId="29589"/>
    <cellStyle name="Normal 2 4 4 2 39" xfId="31081"/>
    <cellStyle name="Normal 2 4 4 2 4" xfId="11313"/>
    <cellStyle name="Normal 2 4 4 2 40" xfId="32307"/>
    <cellStyle name="Normal 2 4 4 2 41" xfId="33132"/>
    <cellStyle name="Normal 2 4 4 2 5" xfId="11842"/>
    <cellStyle name="Normal 2 4 4 2 6" xfId="12370"/>
    <cellStyle name="Normal 2 4 4 2 7" xfId="12947"/>
    <cellStyle name="Normal 2 4 4 2 8" xfId="13455"/>
    <cellStyle name="Normal 2 4 4 2 9" xfId="13996"/>
    <cellStyle name="Normal 2 4 4 20" xfId="18845"/>
    <cellStyle name="Normal 2 4 4 21" xfId="19384"/>
    <cellStyle name="Normal 2 4 4 22" xfId="19919"/>
    <cellStyle name="Normal 2 4 4 23" xfId="20751"/>
    <cellStyle name="Normal 2 4 4 24" xfId="20991"/>
    <cellStyle name="Normal 2 4 4 25" xfId="21880"/>
    <cellStyle name="Normal 2 4 4 26" xfId="22453"/>
    <cellStyle name="Normal 2 4 4 27" xfId="22691"/>
    <cellStyle name="Normal 2 4 4 28" xfId="23088"/>
    <cellStyle name="Normal 2 4 4 29" xfId="23625"/>
    <cellStyle name="Normal 2 4 4 3" xfId="2131"/>
    <cellStyle name="Normal 2 4 4 3 2" xfId="10033"/>
    <cellStyle name="Normal 2 4 4 3 2 2" xfId="30117"/>
    <cellStyle name="Normal 2 4 4 3 3" xfId="30733"/>
    <cellStyle name="Normal 2 4 4 3 4" xfId="32582"/>
    <cellStyle name="Normal 2 4 4 3 5" xfId="33337"/>
    <cellStyle name="Normal 2 4 4 3 6" xfId="33810"/>
    <cellStyle name="Normal 2 4 4 3 7" xfId="34247"/>
    <cellStyle name="Normal 2 4 4 3 8" xfId="37727"/>
    <cellStyle name="Normal 2 4 4 30" xfId="24158"/>
    <cellStyle name="Normal 2 4 4 31" xfId="24686"/>
    <cellStyle name="Normal 2 4 4 32" xfId="25810"/>
    <cellStyle name="Normal 2 4 4 33" xfId="25970"/>
    <cellStyle name="Normal 2 4 4 34" xfId="26334"/>
    <cellStyle name="Normal 2 4 4 35" xfId="26576"/>
    <cellStyle name="Normal 2 4 4 36" xfId="27685"/>
    <cellStyle name="Normal 2 4 4 37" xfId="27892"/>
    <cellStyle name="Normal 2 4 4 38" xfId="28891"/>
    <cellStyle name="Normal 2 4 4 39" xfId="29587"/>
    <cellStyle name="Normal 2 4 4 4" xfId="2304"/>
    <cellStyle name="Normal 2 4 4 4 2" xfId="10910"/>
    <cellStyle name="Normal 2 4 4 4 2 2" xfId="30193"/>
    <cellStyle name="Normal 2 4 4 4 2 3" xfId="38239"/>
    <cellStyle name="Normal 2 4 4 4 3" xfId="30789"/>
    <cellStyle name="Normal 2 4 4 4 4" xfId="32729"/>
    <cellStyle name="Normal 2 4 4 4 5" xfId="33450"/>
    <cellStyle name="Normal 2 4 4 4 6" xfId="33867"/>
    <cellStyle name="Normal 2 4 4 4 7" xfId="37879"/>
    <cellStyle name="Normal 2 4 4 40" xfId="30997"/>
    <cellStyle name="Normal 2 4 4 41" xfId="32208"/>
    <cellStyle name="Normal 2 4 4 42" xfId="33051"/>
    <cellStyle name="Normal 2 4 4 43" xfId="29682"/>
    <cellStyle name="Normal 2 4 4 44" xfId="34074"/>
    <cellStyle name="Normal 2 4 4 45" xfId="34577"/>
    <cellStyle name="Normal 2 4 4 46" xfId="34804"/>
    <cellStyle name="Normal 2 4 4 47" xfId="35031"/>
    <cellStyle name="Normal 2 4 4 48" xfId="35258"/>
    <cellStyle name="Normal 2 4 4 49" xfId="35485"/>
    <cellStyle name="Normal 2 4 4 5" xfId="10932"/>
    <cellStyle name="Normal 2 4 4 50" xfId="35712"/>
    <cellStyle name="Normal 2 4 4 51" xfId="35939"/>
    <cellStyle name="Normal 2 4 4 52" xfId="36166"/>
    <cellStyle name="Normal 2 4 4 53" xfId="36393"/>
    <cellStyle name="Normal 2 4 4 54" xfId="36619"/>
    <cellStyle name="Normal 2 4 4 55" xfId="36843"/>
    <cellStyle name="Normal 2 4 4 56" xfId="37045"/>
    <cellStyle name="Normal 2 4 4 57" xfId="37255"/>
    <cellStyle name="Normal 2 4 4 58" xfId="37602"/>
    <cellStyle name="Normal 2 4 4 6" xfId="11297"/>
    <cellStyle name="Normal 2 4 4 7" xfId="11826"/>
    <cellStyle name="Normal 2 4 4 8" xfId="12192"/>
    <cellStyle name="Normal 2 4 4 9" xfId="12980"/>
    <cellStyle name="Normal 2 4 40" xfId="6204"/>
    <cellStyle name="Normal 2 4 41" xfId="8199"/>
    <cellStyle name="Normal 2 4 42" xfId="7627"/>
    <cellStyle name="Normal 2 4 43" xfId="8002"/>
    <cellStyle name="Normal 2 4 44" xfId="6509"/>
    <cellStyle name="Normal 2 4 45" xfId="5225"/>
    <cellStyle name="Normal 2 4 46" xfId="7868"/>
    <cellStyle name="Normal 2 4 47" xfId="4823"/>
    <cellStyle name="Normal 2 4 48" xfId="8376"/>
    <cellStyle name="Normal 2 4 49" xfId="8848"/>
    <cellStyle name="Normal 2 4 5" xfId="242"/>
    <cellStyle name="Normal 2 4 5 10" xfId="14469"/>
    <cellStyle name="Normal 2 4 5 11" xfId="14407"/>
    <cellStyle name="Normal 2 4 5 12" xfId="15552"/>
    <cellStyle name="Normal 2 4 5 13" xfId="16093"/>
    <cellStyle name="Normal 2 4 5 14" xfId="16633"/>
    <cellStyle name="Normal 2 4 5 15" xfId="17174"/>
    <cellStyle name="Normal 2 4 5 16" xfId="17715"/>
    <cellStyle name="Normal 2 4 5 17" xfId="18256"/>
    <cellStyle name="Normal 2 4 5 18" xfId="18794"/>
    <cellStyle name="Normal 2 4 5 19" xfId="19333"/>
    <cellStyle name="Normal 2 4 5 2" xfId="10054"/>
    <cellStyle name="Normal 2 4 5 2 2" xfId="38076"/>
    <cellStyle name="Normal 2 4 5 20" xfId="19870"/>
    <cellStyle name="Normal 2 4 5 21" xfId="20392"/>
    <cellStyle name="Normal 2 4 5 22" xfId="20333"/>
    <cellStyle name="Normal 2 4 5 23" xfId="21324"/>
    <cellStyle name="Normal 2 4 5 24" xfId="21901"/>
    <cellStyle name="Normal 2 4 5 25" xfId="22087"/>
    <cellStyle name="Normal 2 4 5 26" xfId="22885"/>
    <cellStyle name="Normal 2 4 5 27" xfId="23426"/>
    <cellStyle name="Normal 2 4 5 28" xfId="23959"/>
    <cellStyle name="Normal 2 4 5 29" xfId="24493"/>
    <cellStyle name="Normal 2 4 5 3" xfId="10562"/>
    <cellStyle name="Normal 2 4 5 3 2" xfId="37881"/>
    <cellStyle name="Normal 2 4 5 30" xfId="25001"/>
    <cellStyle name="Normal 2 4 5 31" xfId="25705"/>
    <cellStyle name="Normal 2 4 5 32" xfId="26136"/>
    <cellStyle name="Normal 2 4 5 33" xfId="26672"/>
    <cellStyle name="Normal 2 4 5 34" xfId="26867"/>
    <cellStyle name="Normal 2 4 5 35" xfId="27715"/>
    <cellStyle name="Normal 2 4 5 36" xfId="28180"/>
    <cellStyle name="Normal 2 4 5 37" xfId="28912"/>
    <cellStyle name="Normal 2 4 5 38" xfId="29361"/>
    <cellStyle name="Normal 2 4 5 39" xfId="31018"/>
    <cellStyle name="Normal 2 4 5 4" xfId="11246"/>
    <cellStyle name="Normal 2 4 5 40" xfId="30932"/>
    <cellStyle name="Normal 2 4 5 41" xfId="32036"/>
    <cellStyle name="Normal 2 4 5 5" xfId="11774"/>
    <cellStyle name="Normal 2 4 5 6" xfId="12302"/>
    <cellStyle name="Normal 2 4 5 7" xfId="12553"/>
    <cellStyle name="Normal 2 4 5 8" xfId="13388"/>
    <cellStyle name="Normal 2 4 5 9" xfId="13929"/>
    <cellStyle name="Normal 2 4 50" xfId="8546"/>
    <cellStyle name="Normal 2 4 51" xfId="9897"/>
    <cellStyle name="Normal 2 4 52" xfId="10741"/>
    <cellStyle name="Normal 2 4 53" xfId="11346"/>
    <cellStyle name="Normal 2 4 54" xfId="11875"/>
    <cellStyle name="Normal 2 4 55" xfId="12403"/>
    <cellStyle name="Normal 2 4 56" xfId="12833"/>
    <cellStyle name="Normal 2 4 57" xfId="13488"/>
    <cellStyle name="Normal 2 4 58" xfId="14029"/>
    <cellStyle name="Normal 2 4 59" xfId="14569"/>
    <cellStyle name="Normal 2 4 6" xfId="339"/>
    <cellStyle name="Normal 2 4 6 10" xfId="14283"/>
    <cellStyle name="Normal 2 4 6 11" xfId="14136"/>
    <cellStyle name="Normal 2 4 6 12" xfId="15364"/>
    <cellStyle name="Normal 2 4 6 13" xfId="15905"/>
    <cellStyle name="Normal 2 4 6 14" xfId="16445"/>
    <cellStyle name="Normal 2 4 6 15" xfId="16986"/>
    <cellStyle name="Normal 2 4 6 16" xfId="17527"/>
    <cellStyle name="Normal 2 4 6 17" xfId="18068"/>
    <cellStyle name="Normal 2 4 6 18" xfId="18607"/>
    <cellStyle name="Normal 2 4 6 19" xfId="19146"/>
    <cellStyle name="Normal 2 4 6 2" xfId="10151"/>
    <cellStyle name="Normal 2 4 6 2 2" xfId="38153"/>
    <cellStyle name="Normal 2 4 6 20" xfId="19684"/>
    <cellStyle name="Normal 2 4 6 21" xfId="20214"/>
    <cellStyle name="Normal 2 4 6 22" xfId="20071"/>
    <cellStyle name="Normal 2 4 6 23" xfId="21196"/>
    <cellStyle name="Normal 2 4 6 24" xfId="21998"/>
    <cellStyle name="Normal 2 4 6 25" xfId="22536"/>
    <cellStyle name="Normal 2 4 6 26" xfId="23029"/>
    <cellStyle name="Normal 2 4 6 27" xfId="23566"/>
    <cellStyle name="Normal 2 4 6 28" xfId="24100"/>
    <cellStyle name="Normal 2 4 6 29" xfId="24634"/>
    <cellStyle name="Normal 2 4 6 3" xfId="10177"/>
    <cellStyle name="Normal 2 4 6 3 2" xfId="37882"/>
    <cellStyle name="Normal 2 4 6 30" xfId="25133"/>
    <cellStyle name="Normal 2 4 6 31" xfId="25801"/>
    <cellStyle name="Normal 2 4 6 32" xfId="26277"/>
    <cellStyle name="Normal 2 4 6 33" xfId="26813"/>
    <cellStyle name="Normal 2 4 6 34" xfId="27351"/>
    <cellStyle name="Normal 2 4 6 35" xfId="27843"/>
    <cellStyle name="Normal 2 4 6 36" xfId="28296"/>
    <cellStyle name="Normal 2 4 6 37" xfId="29003"/>
    <cellStyle name="Normal 2 4 6 38" xfId="29517"/>
    <cellStyle name="Normal 2 4 6 39" xfId="31114"/>
    <cellStyle name="Normal 2 4 6 4" xfId="11073"/>
    <cellStyle name="Normal 2 4 6 40" xfId="31614"/>
    <cellStyle name="Normal 2 4 6 41" xfId="31775"/>
    <cellStyle name="Normal 2 4 6 5" xfId="11598"/>
    <cellStyle name="Normal 2 4 6 6" xfId="12126"/>
    <cellStyle name="Normal 2 4 6 7" xfId="12409"/>
    <cellStyle name="Normal 2 4 6 8" xfId="13200"/>
    <cellStyle name="Normal 2 4 6 9" xfId="13740"/>
    <cellStyle name="Normal 2 4 60" xfId="15099"/>
    <cellStyle name="Normal 2 4 61" xfId="15652"/>
    <cellStyle name="Normal 2 4 62" xfId="16193"/>
    <cellStyle name="Normal 2 4 63" xfId="16733"/>
    <cellStyle name="Normal 2 4 64" xfId="17274"/>
    <cellStyle name="Normal 2 4 65" xfId="17815"/>
    <cellStyle name="Normal 2 4 66" xfId="18356"/>
    <cellStyle name="Normal 2 4 67" xfId="18893"/>
    <cellStyle name="Normal 2 4 68" xfId="19433"/>
    <cellStyle name="Normal 2 4 69" xfId="19966"/>
    <cellStyle name="Normal 2 4 7" xfId="487"/>
    <cellStyle name="Normal 2 4 7 10" xfId="14471"/>
    <cellStyle name="Normal 2 4 7 11" xfId="15084"/>
    <cellStyle name="Normal 2 4 7 12" xfId="15554"/>
    <cellStyle name="Normal 2 4 7 13" xfId="16095"/>
    <cellStyle name="Normal 2 4 7 14" xfId="16635"/>
    <cellStyle name="Normal 2 4 7 15" xfId="17176"/>
    <cellStyle name="Normal 2 4 7 16" xfId="17717"/>
    <cellStyle name="Normal 2 4 7 17" xfId="18258"/>
    <cellStyle name="Normal 2 4 7 18" xfId="18796"/>
    <cellStyle name="Normal 2 4 7 19" xfId="19335"/>
    <cellStyle name="Normal 2 4 7 2" xfId="10296"/>
    <cellStyle name="Normal 2 4 7 20" xfId="19871"/>
    <cellStyle name="Normal 2 4 7 21" xfId="20394"/>
    <cellStyle name="Normal 2 4 7 22" xfId="20958"/>
    <cellStyle name="Normal 2 4 7 23" xfId="21325"/>
    <cellStyle name="Normal 2 4 7 24" xfId="22138"/>
    <cellStyle name="Normal 2 4 7 25" xfId="22185"/>
    <cellStyle name="Normal 2 4 7 26" xfId="23396"/>
    <cellStyle name="Normal 2 4 7 27" xfId="23929"/>
    <cellStyle name="Normal 2 4 7 28" xfId="24463"/>
    <cellStyle name="Normal 2 4 7 29" xfId="24973"/>
    <cellStyle name="Normal 2 4 7 3" xfId="10666"/>
    <cellStyle name="Normal 2 4 7 30" xfId="25449"/>
    <cellStyle name="Normal 2 4 7 31" xfId="25954"/>
    <cellStyle name="Normal 2 4 7 32" xfId="26642"/>
    <cellStyle name="Normal 2 4 7 33" xfId="27174"/>
    <cellStyle name="Normal 2 4 7 34" xfId="27672"/>
    <cellStyle name="Normal 2 4 7 35" xfId="28157"/>
    <cellStyle name="Normal 2 4 7 36" xfId="28544"/>
    <cellStyle name="Normal 2 4 7 37" xfId="29124"/>
    <cellStyle name="Normal 2 4 7 38" xfId="29165"/>
    <cellStyle name="Normal 2 4 7 39" xfId="31240"/>
    <cellStyle name="Normal 2 4 7 4" xfId="11248"/>
    <cellStyle name="Normal 2 4 7 40" xfId="31087"/>
    <cellStyle name="Normal 2 4 7 41" xfId="33060"/>
    <cellStyle name="Normal 2 4 7 5" xfId="11776"/>
    <cellStyle name="Normal 2 4 7 6" xfId="12304"/>
    <cellStyle name="Normal 2 4 7 7" xfId="12948"/>
    <cellStyle name="Normal 2 4 7 8" xfId="13390"/>
    <cellStyle name="Normal 2 4 7 9" xfId="13931"/>
    <cellStyle name="Normal 2 4 70" xfId="20484"/>
    <cellStyle name="Normal 2 4 71" xfId="20971"/>
    <cellStyle name="Normal 2 4 72" xfId="21387"/>
    <cellStyle name="Normal 2 4 73" xfId="21727"/>
    <cellStyle name="Normal 2 4 74" xfId="22034"/>
    <cellStyle name="Normal 2 4 75" xfId="23399"/>
    <cellStyle name="Normal 2 4 76" xfId="23932"/>
    <cellStyle name="Normal 2 4 77" xfId="24466"/>
    <cellStyle name="Normal 2 4 78" xfId="24976"/>
    <cellStyle name="Normal 2 4 79" xfId="25452"/>
    <cellStyle name="Normal 2 4 8" xfId="500"/>
    <cellStyle name="Normal 2 4 8 10" xfId="14600"/>
    <cellStyle name="Normal 2 4 8 11" xfId="14737"/>
    <cellStyle name="Normal 2 4 8 12" xfId="15683"/>
    <cellStyle name="Normal 2 4 8 13" xfId="16224"/>
    <cellStyle name="Normal 2 4 8 14" xfId="16764"/>
    <cellStyle name="Normal 2 4 8 15" xfId="17305"/>
    <cellStyle name="Normal 2 4 8 16" xfId="17846"/>
    <cellStyle name="Normal 2 4 8 17" xfId="18387"/>
    <cellStyle name="Normal 2 4 8 18" xfId="18924"/>
    <cellStyle name="Normal 2 4 8 19" xfId="19464"/>
    <cellStyle name="Normal 2 4 8 2" xfId="10309"/>
    <cellStyle name="Normal 2 4 8 2 2" xfId="38236"/>
    <cellStyle name="Normal 2 4 8 20" xfId="19997"/>
    <cellStyle name="Normal 2 4 8 21" xfId="20515"/>
    <cellStyle name="Normal 2 4 8 22" xfId="20648"/>
    <cellStyle name="Normal 2 4 8 23" xfId="21409"/>
    <cellStyle name="Normal 2 4 8 24" xfId="22151"/>
    <cellStyle name="Normal 2 4 8 25" xfId="22288"/>
    <cellStyle name="Normal 2 4 8 26" xfId="23203"/>
    <cellStyle name="Normal 2 4 8 27" xfId="23739"/>
    <cellStyle name="Normal 2 4 8 28" xfId="24272"/>
    <cellStyle name="Normal 2 4 8 29" xfId="24791"/>
    <cellStyle name="Normal 2 4 8 3" xfId="10395"/>
    <cellStyle name="Normal 2 4 8 30" xfId="25277"/>
    <cellStyle name="Normal 2 4 8 31" xfId="25965"/>
    <cellStyle name="Normal 2 4 8 32" xfId="26449"/>
    <cellStyle name="Normal 2 4 8 33" xfId="26985"/>
    <cellStyle name="Normal 2 4 8 34" xfId="27432"/>
    <cellStyle name="Normal 2 4 8 35" xfId="27984"/>
    <cellStyle name="Normal 2 4 8 36" xfId="28402"/>
    <cellStyle name="Normal 2 4 8 37" xfId="29133"/>
    <cellStyle name="Normal 2 4 8 38" xfId="29271"/>
    <cellStyle name="Normal 2 4 8 39" xfId="31250"/>
    <cellStyle name="Normal 2 4 8 4" xfId="11377"/>
    <cellStyle name="Normal 2 4 8 40" xfId="31284"/>
    <cellStyle name="Normal 2 4 8 41" xfId="32551"/>
    <cellStyle name="Normal 2 4 8 42" xfId="37872"/>
    <cellStyle name="Normal 2 4 8 5" xfId="11906"/>
    <cellStyle name="Normal 2 4 8 6" xfId="12434"/>
    <cellStyle name="Normal 2 4 8 7" xfId="12109"/>
    <cellStyle name="Normal 2 4 8 8" xfId="13519"/>
    <cellStyle name="Normal 2 4 8 9" xfId="14060"/>
    <cellStyle name="Normal 2 4 80" xfId="24176"/>
    <cellStyle name="Normal 2 4 81" xfId="26645"/>
    <cellStyle name="Normal 2 4 82" xfId="27177"/>
    <cellStyle name="Normal 2 4 83" xfId="27674"/>
    <cellStyle name="Normal 2 4 84" xfId="28160"/>
    <cellStyle name="Normal 2 4 85" xfId="28547"/>
    <cellStyle name="Normal 2 4 86" xfId="28759"/>
    <cellStyle name="Normal 2 4 87" xfId="29016"/>
    <cellStyle name="Normal 2 4 88" xfId="30851"/>
    <cellStyle name="Normal 2 4 89" xfId="30873"/>
    <cellStyle name="Normal 2 4 9" xfId="344"/>
    <cellStyle name="Normal 2 4 9 10" xfId="14123"/>
    <cellStyle name="Normal 2 4 9 11" xfId="14470"/>
    <cellStyle name="Normal 2 4 9 12" xfId="15033"/>
    <cellStyle name="Normal 2 4 9 13" xfId="15746"/>
    <cellStyle name="Normal 2 4 9 14" xfId="16287"/>
    <cellStyle name="Normal 2 4 9 15" xfId="16827"/>
    <cellStyle name="Normal 2 4 9 16" xfId="17368"/>
    <cellStyle name="Normal 2 4 9 17" xfId="17909"/>
    <cellStyle name="Normal 2 4 9 18" xfId="18450"/>
    <cellStyle name="Normal 2 4 9 19" xfId="18987"/>
    <cellStyle name="Normal 2 4 9 2" xfId="10156"/>
    <cellStyle name="Normal 2 4 9 20" xfId="19526"/>
    <cellStyle name="Normal 2 4 9 21" xfId="20060"/>
    <cellStyle name="Normal 2 4 9 22" xfId="20393"/>
    <cellStyle name="Normal 2 4 9 23" xfId="20916"/>
    <cellStyle name="Normal 2 4 9 24" xfId="22003"/>
    <cellStyle name="Normal 2 4 9 25" xfId="22605"/>
    <cellStyle name="Normal 2 4 9 26" xfId="22134"/>
    <cellStyle name="Normal 2 4 9 27" xfId="23128"/>
    <cellStyle name="Normal 2 4 9 28" xfId="23665"/>
    <cellStyle name="Normal 2 4 9 29" xfId="24197"/>
    <cellStyle name="Normal 2 4 9 3" xfId="10746"/>
    <cellStyle name="Normal 2 4 9 30" xfId="24721"/>
    <cellStyle name="Normal 2 4 9 31" xfId="24564"/>
    <cellStyle name="Normal 2 4 9 32" xfId="24262"/>
    <cellStyle name="Normal 2 4 9 33" xfId="26374"/>
    <cellStyle name="Normal 2 4 9 34" xfId="26442"/>
    <cellStyle name="Normal 2 4 9 35" xfId="27628"/>
    <cellStyle name="Normal 2 4 9 36" xfId="27922"/>
    <cellStyle name="Normal 2 4 9 37" xfId="29008"/>
    <cellStyle name="Normal 2 4 9 38" xfId="29090"/>
    <cellStyle name="Normal 2 4 9 39" xfId="31119"/>
    <cellStyle name="Normal 2 4 9 4" xfId="10310"/>
    <cellStyle name="Normal 2 4 9 40" xfId="31566"/>
    <cellStyle name="Normal 2 4 9 41" xfId="31538"/>
    <cellStyle name="Normal 2 4 9 5" xfId="11440"/>
    <cellStyle name="Normal 2 4 9 6" xfId="11969"/>
    <cellStyle name="Normal 2 4 9 7" xfId="11752"/>
    <cellStyle name="Normal 2 4 9 8" xfId="12891"/>
    <cellStyle name="Normal 2 4 9 9" xfId="13581"/>
    <cellStyle name="Normal 2 4 90" xfId="33147"/>
    <cellStyle name="Normal 2 4 91" xfId="29889"/>
    <cellStyle name="Normal 2 4 92" xfId="3201"/>
    <cellStyle name="Normal 2 4 93" xfId="2805"/>
    <cellStyle name="Normal 2 4 94" xfId="34071"/>
    <cellStyle name="Normal 2 4 95" xfId="34154"/>
    <cellStyle name="Normal 2 4 96" xfId="34574"/>
    <cellStyle name="Normal 2 4 97" xfId="34801"/>
    <cellStyle name="Normal 2 4 98" xfId="35028"/>
    <cellStyle name="Normal 2 4 99" xfId="35255"/>
    <cellStyle name="Normal 2 40" xfId="1079"/>
    <cellStyle name="Normal 2 40 10" xfId="15157"/>
    <cellStyle name="Normal 2 40 11" xfId="15701"/>
    <cellStyle name="Normal 2 40 12" xfId="16242"/>
    <cellStyle name="Normal 2 40 13" xfId="16782"/>
    <cellStyle name="Normal 2 40 14" xfId="17323"/>
    <cellStyle name="Normal 2 40 15" xfId="17864"/>
    <cellStyle name="Normal 2 40 16" xfId="18405"/>
    <cellStyle name="Normal 2 40 17" xfId="18942"/>
    <cellStyle name="Normal 2 40 18" xfId="19481"/>
    <cellStyle name="Normal 2 40 19" xfId="20015"/>
    <cellStyle name="Normal 2 40 2" xfId="10855"/>
    <cellStyle name="Normal 2 40 20" xfId="20532"/>
    <cellStyle name="Normal 2 40 21" xfId="21022"/>
    <cellStyle name="Normal 2 40 22" xfId="21425"/>
    <cellStyle name="Normal 2 40 23" xfId="21636"/>
    <cellStyle name="Normal 2 40 24" xfId="22704"/>
    <cellStyle name="Normal 2 40 25" xfId="23284"/>
    <cellStyle name="Normal 2 40 26" xfId="23819"/>
    <cellStyle name="Normal 2 40 27" xfId="24353"/>
    <cellStyle name="Normal 2 40 28" xfId="24868"/>
    <cellStyle name="Normal 2 40 29" xfId="25344"/>
    <cellStyle name="Normal 2 40 3" xfId="11395"/>
    <cellStyle name="Normal 2 40 30" xfId="25755"/>
    <cellStyle name="Normal 2 40 31" xfId="26529"/>
    <cellStyle name="Normal 2 40 32" xfId="27062"/>
    <cellStyle name="Normal 2 40 33" xfId="27583"/>
    <cellStyle name="Normal 2 40 34" xfId="28056"/>
    <cellStyle name="Normal 2 40 35" xfId="28456"/>
    <cellStyle name="Normal 2 40 36" xfId="28680"/>
    <cellStyle name="Normal 2 40 37" xfId="29541"/>
    <cellStyle name="Normal 2 40 38" xfId="30318"/>
    <cellStyle name="Normal 2 40 39" xfId="31705"/>
    <cellStyle name="Normal 2 40 4" xfId="11924"/>
    <cellStyle name="Normal 2 40 40" xfId="31542"/>
    <cellStyle name="Normal 2 40 41" xfId="33399"/>
    <cellStyle name="Normal 2 40 5" xfId="12452"/>
    <cellStyle name="Normal 2 40 6" xfId="12994"/>
    <cellStyle name="Normal 2 40 7" xfId="13536"/>
    <cellStyle name="Normal 2 40 8" xfId="14078"/>
    <cellStyle name="Normal 2 40 9" xfId="14618"/>
    <cellStyle name="Normal 2 41" xfId="1081"/>
    <cellStyle name="Normal 2 41 10" xfId="15159"/>
    <cellStyle name="Normal 2 41 11" xfId="15703"/>
    <cellStyle name="Normal 2 41 12" xfId="16244"/>
    <cellStyle name="Normal 2 41 13" xfId="16784"/>
    <cellStyle name="Normal 2 41 14" xfId="17325"/>
    <cellStyle name="Normal 2 41 15" xfId="17866"/>
    <cellStyle name="Normal 2 41 16" xfId="18407"/>
    <cellStyle name="Normal 2 41 17" xfId="18944"/>
    <cellStyle name="Normal 2 41 18" xfId="19483"/>
    <cellStyle name="Normal 2 41 19" xfId="20017"/>
    <cellStyle name="Normal 2 41 2" xfId="10857"/>
    <cellStyle name="Normal 2 41 20" xfId="20534"/>
    <cellStyle name="Normal 2 41 21" xfId="21024"/>
    <cellStyle name="Normal 2 41 22" xfId="21427"/>
    <cellStyle name="Normal 2 41 23" xfId="21638"/>
    <cellStyle name="Normal 2 41 24" xfId="22706"/>
    <cellStyle name="Normal 2 41 25" xfId="23286"/>
    <cellStyle name="Normal 2 41 26" xfId="23821"/>
    <cellStyle name="Normal 2 41 27" xfId="24355"/>
    <cellStyle name="Normal 2 41 28" xfId="24870"/>
    <cellStyle name="Normal 2 41 29" xfId="25346"/>
    <cellStyle name="Normal 2 41 3" xfId="11397"/>
    <cellStyle name="Normal 2 41 30" xfId="25757"/>
    <cellStyle name="Normal 2 41 31" xfId="26531"/>
    <cellStyle name="Normal 2 41 32" xfId="27064"/>
    <cellStyle name="Normal 2 41 33" xfId="27585"/>
    <cellStyle name="Normal 2 41 34" xfId="28058"/>
    <cellStyle name="Normal 2 41 35" xfId="28458"/>
    <cellStyle name="Normal 2 41 36" xfId="28682"/>
    <cellStyle name="Normal 2 41 37" xfId="29543"/>
    <cellStyle name="Normal 2 41 38" xfId="30320"/>
    <cellStyle name="Normal 2 41 39" xfId="31707"/>
    <cellStyle name="Normal 2 41 4" xfId="11926"/>
    <cellStyle name="Normal 2 41 40" xfId="32479"/>
    <cellStyle name="Normal 2 41 41" xfId="32908"/>
    <cellStyle name="Normal 2 41 5" xfId="12454"/>
    <cellStyle name="Normal 2 41 6" xfId="12996"/>
    <cellStyle name="Normal 2 41 7" xfId="13538"/>
    <cellStyle name="Normal 2 41 8" xfId="14080"/>
    <cellStyle name="Normal 2 41 9" xfId="14620"/>
    <cellStyle name="Normal 2 42" xfId="1073"/>
    <cellStyle name="Normal 2 42 10" xfId="15151"/>
    <cellStyle name="Normal 2 42 11" xfId="15695"/>
    <cellStyle name="Normal 2 42 12" xfId="16236"/>
    <cellStyle name="Normal 2 42 13" xfId="16776"/>
    <cellStyle name="Normal 2 42 14" xfId="17317"/>
    <cellStyle name="Normal 2 42 15" xfId="17858"/>
    <cellStyle name="Normal 2 42 16" xfId="18399"/>
    <cellStyle name="Normal 2 42 17" xfId="18936"/>
    <cellStyle name="Normal 2 42 18" xfId="19475"/>
    <cellStyle name="Normal 2 42 19" xfId="20009"/>
    <cellStyle name="Normal 2 42 2" xfId="10849"/>
    <cellStyle name="Normal 2 42 20" xfId="20526"/>
    <cellStyle name="Normal 2 42 21" xfId="21017"/>
    <cellStyle name="Normal 2 42 22" xfId="21419"/>
    <cellStyle name="Normal 2 42 23" xfId="21631"/>
    <cellStyle name="Normal 2 42 24" xfId="22699"/>
    <cellStyle name="Normal 2 42 25" xfId="23278"/>
    <cellStyle name="Normal 2 42 26" xfId="23813"/>
    <cellStyle name="Normal 2 42 27" xfId="24347"/>
    <cellStyle name="Normal 2 42 28" xfId="24862"/>
    <cellStyle name="Normal 2 42 29" xfId="25338"/>
    <cellStyle name="Normal 2 42 3" xfId="11389"/>
    <cellStyle name="Normal 2 42 30" xfId="25750"/>
    <cellStyle name="Normal 2 42 31" xfId="26523"/>
    <cellStyle name="Normal 2 42 32" xfId="27056"/>
    <cellStyle name="Normal 2 42 33" xfId="27577"/>
    <cellStyle name="Normal 2 42 34" xfId="28050"/>
    <cellStyle name="Normal 2 42 35" xfId="28450"/>
    <cellStyle name="Normal 2 42 36" xfId="28675"/>
    <cellStyle name="Normal 2 42 37" xfId="29536"/>
    <cellStyle name="Normal 2 42 38" xfId="30313"/>
    <cellStyle name="Normal 2 42 39" xfId="31699"/>
    <cellStyle name="Normal 2 42 4" xfId="11918"/>
    <cellStyle name="Normal 2 42 40" xfId="32668"/>
    <cellStyle name="Normal 2 42 41" xfId="33400"/>
    <cellStyle name="Normal 2 42 5" xfId="12446"/>
    <cellStyle name="Normal 2 42 6" xfId="12988"/>
    <cellStyle name="Normal 2 42 7" xfId="13530"/>
    <cellStyle name="Normal 2 42 8" xfId="14072"/>
    <cellStyle name="Normal 2 42 9" xfId="14612"/>
    <cellStyle name="Normal 2 43" xfId="1091"/>
    <cellStyle name="Normal 2 43 10" xfId="15169"/>
    <cellStyle name="Normal 2 43 11" xfId="15713"/>
    <cellStyle name="Normal 2 43 12" xfId="16254"/>
    <cellStyle name="Normal 2 43 13" xfId="16794"/>
    <cellStyle name="Normal 2 43 14" xfId="17335"/>
    <cellStyle name="Normal 2 43 15" xfId="17876"/>
    <cellStyle name="Normal 2 43 16" xfId="18417"/>
    <cellStyle name="Normal 2 43 17" xfId="18954"/>
    <cellStyle name="Normal 2 43 18" xfId="19493"/>
    <cellStyle name="Normal 2 43 19" xfId="20027"/>
    <cellStyle name="Normal 2 43 2" xfId="10867"/>
    <cellStyle name="Normal 2 43 20" xfId="20544"/>
    <cellStyle name="Normal 2 43 21" xfId="21033"/>
    <cellStyle name="Normal 2 43 22" xfId="21436"/>
    <cellStyle name="Normal 2 43 23" xfId="21646"/>
    <cellStyle name="Normal 2 43 24" xfId="22716"/>
    <cellStyle name="Normal 2 43 25" xfId="23296"/>
    <cellStyle name="Normal 2 43 26" xfId="23831"/>
    <cellStyle name="Normal 2 43 27" xfId="24365"/>
    <cellStyle name="Normal 2 43 28" xfId="24880"/>
    <cellStyle name="Normal 2 43 29" xfId="25356"/>
    <cellStyle name="Normal 2 43 3" xfId="11407"/>
    <cellStyle name="Normal 2 43 30" xfId="25766"/>
    <cellStyle name="Normal 2 43 31" xfId="26541"/>
    <cellStyle name="Normal 2 43 32" xfId="27074"/>
    <cellStyle name="Normal 2 43 33" xfId="27595"/>
    <cellStyle name="Normal 2 43 34" xfId="28068"/>
    <cellStyle name="Normal 2 43 35" xfId="28468"/>
    <cellStyle name="Normal 2 43 36" xfId="28690"/>
    <cellStyle name="Normal 2 43 37" xfId="29552"/>
    <cellStyle name="Normal 2 43 38" xfId="30328"/>
    <cellStyle name="Normal 2 43 39" xfId="31717"/>
    <cellStyle name="Normal 2 43 4" xfId="11936"/>
    <cellStyle name="Normal 2 43 40" xfId="32048"/>
    <cellStyle name="Normal 2 43 41" xfId="32905"/>
    <cellStyle name="Normal 2 43 5" xfId="12464"/>
    <cellStyle name="Normal 2 43 6" xfId="13006"/>
    <cellStyle name="Normal 2 43 7" xfId="13548"/>
    <cellStyle name="Normal 2 43 8" xfId="14090"/>
    <cellStyle name="Normal 2 43 9" xfId="14630"/>
    <cellStyle name="Normal 2 44" xfId="1107"/>
    <cellStyle name="Normal 2 44 10" xfId="15185"/>
    <cellStyle name="Normal 2 44 11" xfId="15729"/>
    <cellStyle name="Normal 2 44 12" xfId="16270"/>
    <cellStyle name="Normal 2 44 13" xfId="16810"/>
    <cellStyle name="Normal 2 44 14" xfId="17351"/>
    <cellStyle name="Normal 2 44 15" xfId="17892"/>
    <cellStyle name="Normal 2 44 16" xfId="18433"/>
    <cellStyle name="Normal 2 44 17" xfId="18970"/>
    <cellStyle name="Normal 2 44 18" xfId="19509"/>
    <cellStyle name="Normal 2 44 19" xfId="20043"/>
    <cellStyle name="Normal 2 44 2" xfId="10883"/>
    <cellStyle name="Normal 2 44 20" xfId="20560"/>
    <cellStyle name="Normal 2 44 21" xfId="21048"/>
    <cellStyle name="Normal 2 44 22" xfId="21452"/>
    <cellStyle name="Normal 2 44 23" xfId="21658"/>
    <cellStyle name="Normal 2 44 24" xfId="22732"/>
    <cellStyle name="Normal 2 44 25" xfId="23312"/>
    <cellStyle name="Normal 2 44 26" xfId="23847"/>
    <cellStyle name="Normal 2 44 27" xfId="24381"/>
    <cellStyle name="Normal 2 44 28" xfId="24896"/>
    <cellStyle name="Normal 2 44 29" xfId="25372"/>
    <cellStyle name="Normal 2 44 3" xfId="11423"/>
    <cellStyle name="Normal 2 44 30" xfId="25779"/>
    <cellStyle name="Normal 2 44 31" xfId="26557"/>
    <cellStyle name="Normal 2 44 32" xfId="27090"/>
    <cellStyle name="Normal 2 44 33" xfId="27611"/>
    <cellStyle name="Normal 2 44 34" xfId="28084"/>
    <cellStyle name="Normal 2 44 35" xfId="28484"/>
    <cellStyle name="Normal 2 44 36" xfId="28702"/>
    <cellStyle name="Normal 2 44 37" xfId="29567"/>
    <cellStyle name="Normal 2 44 38" xfId="30340"/>
    <cellStyle name="Normal 2 44 39" xfId="31732"/>
    <cellStyle name="Normal 2 44 4" xfId="11952"/>
    <cellStyle name="Normal 2 44 40" xfId="32471"/>
    <cellStyle name="Normal 2 44 41" xfId="32901"/>
    <cellStyle name="Normal 2 44 5" xfId="12480"/>
    <cellStyle name="Normal 2 44 6" xfId="13022"/>
    <cellStyle name="Normal 2 44 7" xfId="13564"/>
    <cellStyle name="Normal 2 44 8" xfId="14106"/>
    <cellStyle name="Normal 2 44 9" xfId="14646"/>
    <cellStyle name="Normal 2 45" xfId="1209"/>
    <cellStyle name="Normal 2 45 2" xfId="2841"/>
    <cellStyle name="Normal 2 45 2 2" xfId="29629"/>
    <cellStyle name="Normal 2 45 3" xfId="30358"/>
    <cellStyle name="Normal 2 45 4" xfId="31807"/>
    <cellStyle name="Normal 2 45 5" xfId="31558"/>
    <cellStyle name="Normal 2 45 6" xfId="33242"/>
    <cellStyle name="Normal 2 46" xfId="1211"/>
    <cellStyle name="Normal 2 46 2" xfId="3864"/>
    <cellStyle name="Normal 2 46 2 2" xfId="29631"/>
    <cellStyle name="Normal 2 46 3" xfId="30360"/>
    <cellStyle name="Normal 2 46 4" xfId="31809"/>
    <cellStyle name="Normal 2 46 5" xfId="32451"/>
    <cellStyle name="Normal 2 46 6" xfId="32895"/>
    <cellStyle name="Normal 2 47" xfId="1213"/>
    <cellStyle name="Normal 2 47 2" xfId="4272"/>
    <cellStyle name="Normal 2 47 2 2" xfId="29633"/>
    <cellStyle name="Normal 2 47 3" xfId="30362"/>
    <cellStyle name="Normal 2 47 4" xfId="31811"/>
    <cellStyle name="Normal 2 47 5" xfId="32460"/>
    <cellStyle name="Normal 2 47 6" xfId="33239"/>
    <cellStyle name="Normal 2 48" xfId="1215"/>
    <cellStyle name="Normal 2 48 2" xfId="4654"/>
    <cellStyle name="Normal 2 48 2 2" xfId="29635"/>
    <cellStyle name="Normal 2 48 3" xfId="30364"/>
    <cellStyle name="Normal 2 48 4" xfId="31813"/>
    <cellStyle name="Normal 2 48 5" xfId="32027"/>
    <cellStyle name="Normal 2 48 6" xfId="31663"/>
    <cellStyle name="Normal 2 49" xfId="1217"/>
    <cellStyle name="Normal 2 49 2" xfId="4892"/>
    <cellStyle name="Normal 2 49 2 2" xfId="29637"/>
    <cellStyle name="Normal 2 49 3" xfId="30366"/>
    <cellStyle name="Normal 2 49 4" xfId="31815"/>
    <cellStyle name="Normal 2 49 5" xfId="32449"/>
    <cellStyle name="Normal 2 49 6" xfId="33237"/>
    <cellStyle name="Normal 2 5" xfId="66"/>
    <cellStyle name="Normal 2 5 10" xfId="579"/>
    <cellStyle name="Normal 2 5 10 10" xfId="14683"/>
    <cellStyle name="Normal 2 5 10 11" xfId="12778"/>
    <cellStyle name="Normal 2 5 10 12" xfId="15766"/>
    <cellStyle name="Normal 2 5 10 13" xfId="16306"/>
    <cellStyle name="Normal 2 5 10 14" xfId="16847"/>
    <cellStyle name="Normal 2 5 10 15" xfId="17388"/>
    <cellStyle name="Normal 2 5 10 16" xfId="17929"/>
    <cellStyle name="Normal 2 5 10 17" xfId="18469"/>
    <cellStyle name="Normal 2 5 10 18" xfId="19007"/>
    <cellStyle name="Normal 2 5 10 19" xfId="19546"/>
    <cellStyle name="Normal 2 5 10 2" xfId="10385"/>
    <cellStyle name="Normal 2 5 10 20" xfId="20079"/>
    <cellStyle name="Normal 2 5 10 21" xfId="20597"/>
    <cellStyle name="Normal 2 5 10 22" xfId="18735"/>
    <cellStyle name="Normal 2 5 10 23" xfId="21482"/>
    <cellStyle name="Normal 2 5 10 24" xfId="22228"/>
    <cellStyle name="Normal 2 5 10 25" xfId="22792"/>
    <cellStyle name="Normal 2 5 10 26" xfId="22688"/>
    <cellStyle name="Normal 2 5 10 27" xfId="23250"/>
    <cellStyle name="Normal 2 5 10 28" xfId="23785"/>
    <cellStyle name="Normal 2 5 10 29" xfId="24319"/>
    <cellStyle name="Normal 2 5 10 3" xfId="10662"/>
    <cellStyle name="Normal 2 5 10 30" xfId="24836"/>
    <cellStyle name="Normal 2 5 10 31" xfId="26043"/>
    <cellStyle name="Normal 2 5 10 32" xfId="25993"/>
    <cellStyle name="Normal 2 5 10 33" xfId="26495"/>
    <cellStyle name="Normal 2 5 10 34" xfId="26632"/>
    <cellStyle name="Normal 2 5 10 35" xfId="27538"/>
    <cellStyle name="Normal 2 5 10 36" xfId="28027"/>
    <cellStyle name="Normal 2 5 10 37" xfId="29198"/>
    <cellStyle name="Normal 2 5 10 38" xfId="29492"/>
    <cellStyle name="Normal 2 5 10 39" xfId="31313"/>
    <cellStyle name="Normal 2 5 10 4" xfId="11460"/>
    <cellStyle name="Normal 2 5 10 40" xfId="31881"/>
    <cellStyle name="Normal 2 5 10 41" xfId="31755"/>
    <cellStyle name="Normal 2 5 10 5" xfId="11989"/>
    <cellStyle name="Normal 2 5 10 6" xfId="12518"/>
    <cellStyle name="Normal 2 5 10 7" xfId="11610"/>
    <cellStyle name="Normal 2 5 10 8" xfId="13601"/>
    <cellStyle name="Normal 2 5 10 9" xfId="14144"/>
    <cellStyle name="Normal 2 5 100" xfId="35486"/>
    <cellStyle name="Normal 2 5 101" xfId="35713"/>
    <cellStyle name="Normal 2 5 102" xfId="35940"/>
    <cellStyle name="Normal 2 5 103" xfId="36167"/>
    <cellStyle name="Normal 2 5 104" xfId="36394"/>
    <cellStyle name="Normal 2 5 105" xfId="36620"/>
    <cellStyle name="Normal 2 5 106" xfId="36844"/>
    <cellStyle name="Normal 2 5 107" xfId="37046"/>
    <cellStyle name="Normal 2 5 108" xfId="37256"/>
    <cellStyle name="Normal 2 5 109" xfId="37603"/>
    <cellStyle name="Normal 2 5 11" xfId="604"/>
    <cellStyle name="Normal 2 5 11 10" xfId="14403"/>
    <cellStyle name="Normal 2 5 11 11" xfId="14399"/>
    <cellStyle name="Normal 2 5 11 12" xfId="15484"/>
    <cellStyle name="Normal 2 5 11 13" xfId="16025"/>
    <cellStyle name="Normal 2 5 11 14" xfId="16565"/>
    <cellStyle name="Normal 2 5 11 15" xfId="17106"/>
    <cellStyle name="Normal 2 5 11 16" xfId="17647"/>
    <cellStyle name="Normal 2 5 11 17" xfId="18188"/>
    <cellStyle name="Normal 2 5 11 18" xfId="18726"/>
    <cellStyle name="Normal 2 5 11 19" xfId="19266"/>
    <cellStyle name="Normal 2 5 11 2" xfId="10408"/>
    <cellStyle name="Normal 2 5 11 20" xfId="19803"/>
    <cellStyle name="Normal 2 5 11 21" xfId="20329"/>
    <cellStyle name="Normal 2 5 11 22" xfId="20325"/>
    <cellStyle name="Normal 2 5 11 23" xfId="21286"/>
    <cellStyle name="Normal 2 5 11 24" xfId="22252"/>
    <cellStyle name="Normal 2 5 11 25" xfId="22817"/>
    <cellStyle name="Normal 2 5 11 26" xfId="22912"/>
    <cellStyle name="Normal 2 5 11 27" xfId="23452"/>
    <cellStyle name="Normal 2 5 11 28" xfId="23986"/>
    <cellStyle name="Normal 2 5 11 29" xfId="24520"/>
    <cellStyle name="Normal 2 5 11 3" xfId="10944"/>
    <cellStyle name="Normal 2 5 11 30" xfId="25027"/>
    <cellStyle name="Normal 2 5 11 31" xfId="26068"/>
    <cellStyle name="Normal 2 5 11 32" xfId="26161"/>
    <cellStyle name="Normal 2 5 11 33" xfId="26698"/>
    <cellStyle name="Normal 2 5 11 34" xfId="27349"/>
    <cellStyle name="Normal 2 5 11 35" xfId="27738"/>
    <cellStyle name="Normal 2 5 11 36" xfId="28201"/>
    <cellStyle name="Normal 2 5 11 37" xfId="29215"/>
    <cellStyle name="Normal 2 5 11 38" xfId="29603"/>
    <cellStyle name="Normal 2 5 11 39" xfId="31332"/>
    <cellStyle name="Normal 2 5 11 4" xfId="11189"/>
    <cellStyle name="Normal 2 5 11 40" xfId="30836"/>
    <cellStyle name="Normal 2 5 11 41" xfId="30928"/>
    <cellStyle name="Normal 2 5 11 5" xfId="11716"/>
    <cellStyle name="Normal 2 5 11 6" xfId="12245"/>
    <cellStyle name="Normal 2 5 11 7" xfId="12228"/>
    <cellStyle name="Normal 2 5 11 8" xfId="13320"/>
    <cellStyle name="Normal 2 5 11 9" xfId="13861"/>
    <cellStyle name="Normal 2 5 110" xfId="37673"/>
    <cellStyle name="Normal 2 5 12" xfId="631"/>
    <cellStyle name="Normal 2 5 12 10" xfId="14718"/>
    <cellStyle name="Normal 2 5 12 11" xfId="15260"/>
    <cellStyle name="Normal 2 5 12 12" xfId="15801"/>
    <cellStyle name="Normal 2 5 12 13" xfId="16341"/>
    <cellStyle name="Normal 2 5 12 14" xfId="16882"/>
    <cellStyle name="Normal 2 5 12 15" xfId="17423"/>
    <cellStyle name="Normal 2 5 12 16" xfId="17964"/>
    <cellStyle name="Normal 2 5 12 17" xfId="18504"/>
    <cellStyle name="Normal 2 5 12 18" xfId="19042"/>
    <cellStyle name="Normal 2 5 12 19" xfId="19581"/>
    <cellStyle name="Normal 2 5 12 2" xfId="10433"/>
    <cellStyle name="Normal 2 5 12 20" xfId="20112"/>
    <cellStyle name="Normal 2 5 12 21" xfId="20630"/>
    <cellStyle name="Normal 2 5 12 22" xfId="21111"/>
    <cellStyle name="Normal 2 5 12 23" xfId="21499"/>
    <cellStyle name="Normal 2 5 12 24" xfId="22278"/>
    <cellStyle name="Normal 2 5 12 25" xfId="22844"/>
    <cellStyle name="Normal 2 5 12 26" xfId="21760"/>
    <cellStyle name="Normal 2 5 12 27" xfId="22667"/>
    <cellStyle name="Normal 2 5 12 28" xfId="23002"/>
    <cellStyle name="Normal 2 5 12 29" xfId="23540"/>
    <cellStyle name="Normal 2 5 12 3" xfId="10970"/>
    <cellStyle name="Normal 2 5 12 30" xfId="24074"/>
    <cellStyle name="Normal 2 5 12 31" xfId="26095"/>
    <cellStyle name="Normal 2 5 12 32" xfId="24443"/>
    <cellStyle name="Normal 2 5 12 33" xfId="25000"/>
    <cellStyle name="Normal 2 5 12 34" xfId="26207"/>
    <cellStyle name="Normal 2 5 12 35" xfId="26800"/>
    <cellStyle name="Normal 2 5 12 36" xfId="27284"/>
    <cellStyle name="Normal 2 5 12 37" xfId="29238"/>
    <cellStyle name="Normal 2 5 12 38" xfId="29146"/>
    <cellStyle name="Normal 2 5 12 39" xfId="31356"/>
    <cellStyle name="Normal 2 5 12 4" xfId="11495"/>
    <cellStyle name="Normal 2 5 12 40" xfId="32201"/>
    <cellStyle name="Normal 2 5 12 41" xfId="33056"/>
    <cellStyle name="Normal 2 5 12 5" xfId="12024"/>
    <cellStyle name="Normal 2 5 12 6" xfId="12554"/>
    <cellStyle name="Normal 2 5 12 7" xfId="13096"/>
    <cellStyle name="Normal 2 5 12 8" xfId="13636"/>
    <cellStyle name="Normal 2 5 12 9" xfId="14179"/>
    <cellStyle name="Normal 2 5 13" xfId="656"/>
    <cellStyle name="Normal 2 5 13 10" xfId="14742"/>
    <cellStyle name="Normal 2 5 13 11" xfId="15285"/>
    <cellStyle name="Normal 2 5 13 12" xfId="15826"/>
    <cellStyle name="Normal 2 5 13 13" xfId="16366"/>
    <cellStyle name="Normal 2 5 13 14" xfId="16907"/>
    <cellStyle name="Normal 2 5 13 15" xfId="17448"/>
    <cellStyle name="Normal 2 5 13 16" xfId="17989"/>
    <cellStyle name="Normal 2 5 13 17" xfId="18528"/>
    <cellStyle name="Normal 2 5 13 18" xfId="19067"/>
    <cellStyle name="Normal 2 5 13 19" xfId="19605"/>
    <cellStyle name="Normal 2 5 13 2" xfId="10457"/>
    <cellStyle name="Normal 2 5 13 20" xfId="20137"/>
    <cellStyle name="Normal 2 5 13 21" xfId="20652"/>
    <cellStyle name="Normal 2 5 13 22" xfId="21129"/>
    <cellStyle name="Normal 2 5 13 23" xfId="21510"/>
    <cellStyle name="Normal 2 5 13 24" xfId="22303"/>
    <cellStyle name="Normal 2 5 13 25" xfId="22868"/>
    <cellStyle name="Normal 2 5 13 26" xfId="23409"/>
    <cellStyle name="Normal 2 5 13 27" xfId="23942"/>
    <cellStyle name="Normal 2 5 13 28" xfId="24476"/>
    <cellStyle name="Normal 2 5 13 29" xfId="24985"/>
    <cellStyle name="Normal 2 5 13 3" xfId="10995"/>
    <cellStyle name="Normal 2 5 13 30" xfId="25462"/>
    <cellStyle name="Normal 2 5 13 31" xfId="26119"/>
    <cellStyle name="Normal 2 5 13 32" xfId="26655"/>
    <cellStyle name="Normal 2 5 13 33" xfId="27186"/>
    <cellStyle name="Normal 2 5 13 34" xfId="27698"/>
    <cellStyle name="Normal 2 5 13 35" xfId="28167"/>
    <cellStyle name="Normal 2 5 13 36" xfId="28554"/>
    <cellStyle name="Normal 2 5 13 37" xfId="29261"/>
    <cellStyle name="Normal 2 5 13 38" xfId="29428"/>
    <cellStyle name="Normal 2 5 13 39" xfId="31375"/>
    <cellStyle name="Normal 2 5 13 4" xfId="11520"/>
    <cellStyle name="Normal 2 5 13 40" xfId="31617"/>
    <cellStyle name="Normal 2 5 13 41" xfId="31796"/>
    <cellStyle name="Normal 2 5 13 5" xfId="12048"/>
    <cellStyle name="Normal 2 5 13 6" xfId="12579"/>
    <cellStyle name="Normal 2 5 13 7" xfId="13121"/>
    <cellStyle name="Normal 2 5 13 8" xfId="13661"/>
    <cellStyle name="Normal 2 5 13 9" xfId="14204"/>
    <cellStyle name="Normal 2 5 14" xfId="683"/>
    <cellStyle name="Normal 2 5 14 10" xfId="14768"/>
    <cellStyle name="Normal 2 5 14 11" xfId="15312"/>
    <cellStyle name="Normal 2 5 14 12" xfId="15853"/>
    <cellStyle name="Normal 2 5 14 13" xfId="16393"/>
    <cellStyle name="Normal 2 5 14 14" xfId="16934"/>
    <cellStyle name="Normal 2 5 14 15" xfId="17475"/>
    <cellStyle name="Normal 2 5 14 16" xfId="18016"/>
    <cellStyle name="Normal 2 5 14 17" xfId="18555"/>
    <cellStyle name="Normal 2 5 14 18" xfId="19094"/>
    <cellStyle name="Normal 2 5 14 19" xfId="19632"/>
    <cellStyle name="Normal 2 5 14 2" xfId="10483"/>
    <cellStyle name="Normal 2 5 14 20" xfId="20163"/>
    <cellStyle name="Normal 2 5 14 21" xfId="20675"/>
    <cellStyle name="Normal 2 5 14 22" xfId="21150"/>
    <cellStyle name="Normal 2 5 14 23" xfId="21522"/>
    <cellStyle name="Normal 2 5 14 24" xfId="22329"/>
    <cellStyle name="Normal 2 5 14 25" xfId="22894"/>
    <cellStyle name="Normal 2 5 14 26" xfId="23434"/>
    <cellStyle name="Normal 2 5 14 27" xfId="23968"/>
    <cellStyle name="Normal 2 5 14 28" xfId="24502"/>
    <cellStyle name="Normal 2 5 14 29" xfId="25009"/>
    <cellStyle name="Normal 2 5 14 3" xfId="11022"/>
    <cellStyle name="Normal 2 5 14 30" xfId="25481"/>
    <cellStyle name="Normal 2 5 14 31" xfId="26144"/>
    <cellStyle name="Normal 2 5 14 32" xfId="26681"/>
    <cellStyle name="Normal 2 5 14 33" xfId="27210"/>
    <cellStyle name="Normal 2 5 14 34" xfId="27723"/>
    <cellStyle name="Normal 2 5 14 35" xfId="28188"/>
    <cellStyle name="Normal 2 5 14 36" xfId="28566"/>
    <cellStyle name="Normal 2 5 14 37" xfId="29279"/>
    <cellStyle name="Normal 2 5 14 38" xfId="29293"/>
    <cellStyle name="Normal 2 5 14 39" xfId="31397"/>
    <cellStyle name="Normal 2 5 14 4" xfId="11547"/>
    <cellStyle name="Normal 2 5 14 40" xfId="31530"/>
    <cellStyle name="Normal 2 5 14 41" xfId="32773"/>
    <cellStyle name="Normal 2 5 14 5" xfId="12074"/>
    <cellStyle name="Normal 2 5 14 6" xfId="12604"/>
    <cellStyle name="Normal 2 5 14 7" xfId="13148"/>
    <cellStyle name="Normal 2 5 14 8" xfId="13688"/>
    <cellStyle name="Normal 2 5 14 9" xfId="14231"/>
    <cellStyle name="Normal 2 5 15" xfId="706"/>
    <cellStyle name="Normal 2 5 15 10" xfId="14791"/>
    <cellStyle name="Normal 2 5 15 11" xfId="15335"/>
    <cellStyle name="Normal 2 5 15 12" xfId="15876"/>
    <cellStyle name="Normal 2 5 15 13" xfId="16416"/>
    <cellStyle name="Normal 2 5 15 14" xfId="16957"/>
    <cellStyle name="Normal 2 5 15 15" xfId="17498"/>
    <cellStyle name="Normal 2 5 15 16" xfId="18039"/>
    <cellStyle name="Normal 2 5 15 17" xfId="18578"/>
    <cellStyle name="Normal 2 5 15 18" xfId="19117"/>
    <cellStyle name="Normal 2 5 15 19" xfId="19655"/>
    <cellStyle name="Normal 2 5 15 2" xfId="10506"/>
    <cellStyle name="Normal 2 5 15 20" xfId="20185"/>
    <cellStyle name="Normal 2 5 15 21" xfId="20697"/>
    <cellStyle name="Normal 2 5 15 22" xfId="21171"/>
    <cellStyle name="Normal 2 5 15 23" xfId="21532"/>
    <cellStyle name="Normal 2 5 15 24" xfId="22352"/>
    <cellStyle name="Normal 2 5 15 25" xfId="22916"/>
    <cellStyle name="Normal 2 5 15 26" xfId="23456"/>
    <cellStyle name="Normal 2 5 15 27" xfId="23990"/>
    <cellStyle name="Normal 2 5 15 28" xfId="24524"/>
    <cellStyle name="Normal 2 5 15 29" xfId="25031"/>
    <cellStyle name="Normal 2 5 15 3" xfId="11045"/>
    <cellStyle name="Normal 2 5 15 30" xfId="25497"/>
    <cellStyle name="Normal 2 5 15 31" xfId="26165"/>
    <cellStyle name="Normal 2 5 15 32" xfId="26702"/>
    <cellStyle name="Normal 2 5 15 33" xfId="27232"/>
    <cellStyle name="Normal 2 5 15 34" xfId="27742"/>
    <cellStyle name="Normal 2 5 15 35" xfId="28205"/>
    <cellStyle name="Normal 2 5 15 36" xfId="28576"/>
    <cellStyle name="Normal 2 5 15 37" xfId="29296"/>
    <cellStyle name="Normal 2 5 15 38" xfId="29596"/>
    <cellStyle name="Normal 2 5 15 39" xfId="31417"/>
    <cellStyle name="Normal 2 5 15 4" xfId="11570"/>
    <cellStyle name="Normal 2 5 15 40" xfId="31888"/>
    <cellStyle name="Normal 2 5 15 41" xfId="31624"/>
    <cellStyle name="Normal 2 5 15 5" xfId="12097"/>
    <cellStyle name="Normal 2 5 15 6" xfId="12627"/>
    <cellStyle name="Normal 2 5 15 7" xfId="13171"/>
    <cellStyle name="Normal 2 5 15 8" xfId="13711"/>
    <cellStyle name="Normal 2 5 15 9" xfId="14254"/>
    <cellStyle name="Normal 2 5 16" xfId="731"/>
    <cellStyle name="Normal 2 5 16 10" xfId="14816"/>
    <cellStyle name="Normal 2 5 16 11" xfId="15358"/>
    <cellStyle name="Normal 2 5 16 12" xfId="15899"/>
    <cellStyle name="Normal 2 5 16 13" xfId="16439"/>
    <cellStyle name="Normal 2 5 16 14" xfId="16980"/>
    <cellStyle name="Normal 2 5 16 15" xfId="17521"/>
    <cellStyle name="Normal 2 5 16 16" xfId="18062"/>
    <cellStyle name="Normal 2 5 16 17" xfId="18601"/>
    <cellStyle name="Normal 2 5 16 18" xfId="19140"/>
    <cellStyle name="Normal 2 5 16 19" xfId="19678"/>
    <cellStyle name="Normal 2 5 16 2" xfId="10531"/>
    <cellStyle name="Normal 2 5 16 20" xfId="20208"/>
    <cellStyle name="Normal 2 5 16 21" xfId="20720"/>
    <cellStyle name="Normal 2 5 16 22" xfId="21191"/>
    <cellStyle name="Normal 2 5 16 23" xfId="21546"/>
    <cellStyle name="Normal 2 5 16 24" xfId="22377"/>
    <cellStyle name="Normal 2 5 16 25" xfId="22939"/>
    <cellStyle name="Normal 2 5 16 26" xfId="23479"/>
    <cellStyle name="Normal 2 5 16 27" xfId="24012"/>
    <cellStyle name="Normal 2 5 16 28" xfId="24546"/>
    <cellStyle name="Normal 2 5 16 29" xfId="25054"/>
    <cellStyle name="Normal 2 5 16 3" xfId="11068"/>
    <cellStyle name="Normal 2 5 16 30" xfId="25513"/>
    <cellStyle name="Normal 2 5 16 31" xfId="26188"/>
    <cellStyle name="Normal 2 5 16 32" xfId="26725"/>
    <cellStyle name="Normal 2 5 16 33" xfId="27256"/>
    <cellStyle name="Normal 2 5 16 34" xfId="27764"/>
    <cellStyle name="Normal 2 5 16 35" xfId="28226"/>
    <cellStyle name="Normal 2 5 16 36" xfId="28590"/>
    <cellStyle name="Normal 2 5 16 37" xfId="29318"/>
    <cellStyle name="Normal 2 5 16 38" xfId="29412"/>
    <cellStyle name="Normal 2 5 16 39" xfId="31441"/>
    <cellStyle name="Normal 2 5 16 4" xfId="11593"/>
    <cellStyle name="Normal 2 5 16 40" xfId="32534"/>
    <cellStyle name="Normal 2 5 16 41" xfId="33419"/>
    <cellStyle name="Normal 2 5 16 5" xfId="12120"/>
    <cellStyle name="Normal 2 5 16 6" xfId="12652"/>
    <cellStyle name="Normal 2 5 16 7" xfId="13194"/>
    <cellStyle name="Normal 2 5 16 8" xfId="13734"/>
    <cellStyle name="Normal 2 5 16 9" xfId="14277"/>
    <cellStyle name="Normal 2 5 17" xfId="752"/>
    <cellStyle name="Normal 2 5 17 10" xfId="14837"/>
    <cellStyle name="Normal 2 5 17 11" xfId="15379"/>
    <cellStyle name="Normal 2 5 17 12" xfId="15920"/>
    <cellStyle name="Normal 2 5 17 13" xfId="16460"/>
    <cellStyle name="Normal 2 5 17 14" xfId="17001"/>
    <cellStyle name="Normal 2 5 17 15" xfId="17542"/>
    <cellStyle name="Normal 2 5 17 16" xfId="18083"/>
    <cellStyle name="Normal 2 5 17 17" xfId="18621"/>
    <cellStyle name="Normal 2 5 17 18" xfId="19161"/>
    <cellStyle name="Normal 2 5 17 19" xfId="19699"/>
    <cellStyle name="Normal 2 5 17 2" xfId="10552"/>
    <cellStyle name="Normal 2 5 17 20" xfId="20227"/>
    <cellStyle name="Normal 2 5 17 21" xfId="20738"/>
    <cellStyle name="Normal 2 5 17 22" xfId="21206"/>
    <cellStyle name="Normal 2 5 17 23" xfId="21557"/>
    <cellStyle name="Normal 2 5 17 24" xfId="22397"/>
    <cellStyle name="Normal 2 5 17 25" xfId="22960"/>
    <cellStyle name="Normal 2 5 17 26" xfId="23499"/>
    <cellStyle name="Normal 2 5 17 27" xfId="24033"/>
    <cellStyle name="Normal 2 5 17 28" xfId="24566"/>
    <cellStyle name="Normal 2 5 17 29" xfId="25073"/>
    <cellStyle name="Normal 2 5 17 3" xfId="11088"/>
    <cellStyle name="Normal 2 5 17 30" xfId="25531"/>
    <cellStyle name="Normal 2 5 17 31" xfId="26209"/>
    <cellStyle name="Normal 2 5 17 32" xfId="26745"/>
    <cellStyle name="Normal 2 5 17 33" xfId="27275"/>
    <cellStyle name="Normal 2 5 17 34" xfId="27782"/>
    <cellStyle name="Normal 2 5 17 35" xfId="28243"/>
    <cellStyle name="Normal 2 5 17 36" xfId="28601"/>
    <cellStyle name="Normal 2 5 17 37" xfId="29335"/>
    <cellStyle name="Normal 2 5 17 38" xfId="30239"/>
    <cellStyle name="Normal 2 5 17 39" xfId="31461"/>
    <cellStyle name="Normal 2 5 17 4" xfId="11613"/>
    <cellStyle name="Normal 2 5 17 40" xfId="32086"/>
    <cellStyle name="Normal 2 5 17 41" xfId="32928"/>
    <cellStyle name="Normal 2 5 17 5" xfId="12141"/>
    <cellStyle name="Normal 2 5 17 6" xfId="12673"/>
    <cellStyle name="Normal 2 5 17 7" xfId="13215"/>
    <cellStyle name="Normal 2 5 17 8" xfId="13755"/>
    <cellStyle name="Normal 2 5 17 9" xfId="14298"/>
    <cellStyle name="Normal 2 5 18" xfId="763"/>
    <cellStyle name="Normal 2 5 18 10" xfId="14848"/>
    <cellStyle name="Normal 2 5 18 11" xfId="15390"/>
    <cellStyle name="Normal 2 5 18 12" xfId="15931"/>
    <cellStyle name="Normal 2 5 18 13" xfId="16471"/>
    <cellStyle name="Normal 2 5 18 14" xfId="17012"/>
    <cellStyle name="Normal 2 5 18 15" xfId="17553"/>
    <cellStyle name="Normal 2 5 18 16" xfId="18094"/>
    <cellStyle name="Normal 2 5 18 17" xfId="18632"/>
    <cellStyle name="Normal 2 5 18 18" xfId="19172"/>
    <cellStyle name="Normal 2 5 18 19" xfId="19710"/>
    <cellStyle name="Normal 2 5 18 2" xfId="10563"/>
    <cellStyle name="Normal 2 5 18 20" xfId="20238"/>
    <cellStyle name="Normal 2 5 18 21" xfId="20749"/>
    <cellStyle name="Normal 2 5 18 22" xfId="21216"/>
    <cellStyle name="Normal 2 5 18 23" xfId="21563"/>
    <cellStyle name="Normal 2 5 18 24" xfId="22408"/>
    <cellStyle name="Normal 2 5 18 25" xfId="22971"/>
    <cellStyle name="Normal 2 5 18 26" xfId="23510"/>
    <cellStyle name="Normal 2 5 18 27" xfId="24044"/>
    <cellStyle name="Normal 2 5 18 28" xfId="24576"/>
    <cellStyle name="Normal 2 5 18 29" xfId="25081"/>
    <cellStyle name="Normal 2 5 18 3" xfId="11098"/>
    <cellStyle name="Normal 2 5 18 30" xfId="25539"/>
    <cellStyle name="Normal 2 5 18 31" xfId="26220"/>
    <cellStyle name="Normal 2 5 18 32" xfId="26755"/>
    <cellStyle name="Normal 2 5 18 33" xfId="27286"/>
    <cellStyle name="Normal 2 5 18 34" xfId="27791"/>
    <cellStyle name="Normal 2 5 18 35" xfId="28251"/>
    <cellStyle name="Normal 2 5 18 36" xfId="28607"/>
    <cellStyle name="Normal 2 5 18 37" xfId="29344"/>
    <cellStyle name="Normal 2 5 18 38" xfId="30245"/>
    <cellStyle name="Normal 2 5 18 39" xfId="31471"/>
    <cellStyle name="Normal 2 5 18 4" xfId="11623"/>
    <cellStyle name="Normal 2 5 18 40" xfId="30829"/>
    <cellStyle name="Normal 2 5 18 41" xfId="33413"/>
    <cellStyle name="Normal 2 5 18 5" xfId="12152"/>
    <cellStyle name="Normal 2 5 18 6" xfId="12684"/>
    <cellStyle name="Normal 2 5 18 7" xfId="13226"/>
    <cellStyle name="Normal 2 5 18 8" xfId="13766"/>
    <cellStyle name="Normal 2 5 18 9" xfId="14309"/>
    <cellStyle name="Normal 2 5 19" xfId="796"/>
    <cellStyle name="Normal 2 5 19 10" xfId="14881"/>
    <cellStyle name="Normal 2 5 19 11" xfId="15422"/>
    <cellStyle name="Normal 2 5 19 12" xfId="15963"/>
    <cellStyle name="Normal 2 5 19 13" xfId="16503"/>
    <cellStyle name="Normal 2 5 19 14" xfId="17044"/>
    <cellStyle name="Normal 2 5 19 15" xfId="17585"/>
    <cellStyle name="Normal 2 5 19 16" xfId="18126"/>
    <cellStyle name="Normal 2 5 19 17" xfId="18664"/>
    <cellStyle name="Normal 2 5 19 18" xfId="19204"/>
    <cellStyle name="Normal 2 5 19 19" xfId="19742"/>
    <cellStyle name="Normal 2 5 19 2" xfId="10596"/>
    <cellStyle name="Normal 2 5 19 20" xfId="20270"/>
    <cellStyle name="Normal 2 5 19 21" xfId="20780"/>
    <cellStyle name="Normal 2 5 19 22" xfId="21243"/>
    <cellStyle name="Normal 2 5 19 23" xfId="21578"/>
    <cellStyle name="Normal 2 5 19 24" xfId="22441"/>
    <cellStyle name="Normal 2 5 19 25" xfId="23004"/>
    <cellStyle name="Normal 2 5 19 26" xfId="23542"/>
    <cellStyle name="Normal 2 5 19 27" xfId="24076"/>
    <cellStyle name="Normal 2 5 19 28" xfId="24609"/>
    <cellStyle name="Normal 2 5 19 29" xfId="25110"/>
    <cellStyle name="Normal 2 5 19 3" xfId="11130"/>
    <cellStyle name="Normal 2 5 19 30" xfId="25560"/>
    <cellStyle name="Normal 2 5 19 31" xfId="26253"/>
    <cellStyle name="Normal 2 5 19 32" xfId="26788"/>
    <cellStyle name="Normal 2 5 19 33" xfId="27316"/>
    <cellStyle name="Normal 2 5 19 34" xfId="27821"/>
    <cellStyle name="Normal 2 5 19 35" xfId="28277"/>
    <cellStyle name="Normal 2 5 19 36" xfId="28622"/>
    <cellStyle name="Normal 2 5 19 37" xfId="29372"/>
    <cellStyle name="Normal 2 5 19 38" xfId="30260"/>
    <cellStyle name="Normal 2 5 19 39" xfId="31497"/>
    <cellStyle name="Normal 2 5 19 4" xfId="11656"/>
    <cellStyle name="Normal 2 5 19 40" xfId="32518"/>
    <cellStyle name="Normal 2 5 19 41" xfId="32921"/>
    <cellStyle name="Normal 2 5 19 5" xfId="12185"/>
    <cellStyle name="Normal 2 5 19 6" xfId="12717"/>
    <cellStyle name="Normal 2 5 19 7" xfId="13258"/>
    <cellStyle name="Normal 2 5 19 8" xfId="13799"/>
    <cellStyle name="Normal 2 5 19 9" xfId="14342"/>
    <cellStyle name="Normal 2 5 2" xfId="134"/>
    <cellStyle name="Normal 2 5 2 10" xfId="3715"/>
    <cellStyle name="Normal 2 5 2 11" xfId="4964"/>
    <cellStyle name="Normal 2 5 2 12" xfId="5288"/>
    <cellStyle name="Normal 2 5 2 13" xfId="3897"/>
    <cellStyle name="Normal 2 5 2 14" xfId="5535"/>
    <cellStyle name="Normal 2 5 2 15" xfId="5780"/>
    <cellStyle name="Normal 2 5 2 16" xfId="6022"/>
    <cellStyle name="Normal 2 5 2 17" xfId="6262"/>
    <cellStyle name="Normal 2 5 2 18" xfId="6499"/>
    <cellStyle name="Normal 2 5 2 19" xfId="6033"/>
    <cellStyle name="Normal 2 5 2 2" xfId="264"/>
    <cellStyle name="Normal 2 5 2 2 10" xfId="14505"/>
    <cellStyle name="Normal 2 5 2 2 11" xfId="15207"/>
    <cellStyle name="Normal 2 5 2 2 12" xfId="15588"/>
    <cellStyle name="Normal 2 5 2 2 13" xfId="16129"/>
    <cellStyle name="Normal 2 5 2 2 14" xfId="16669"/>
    <cellStyle name="Normal 2 5 2 2 15" xfId="17210"/>
    <cellStyle name="Normal 2 5 2 2 16" xfId="17751"/>
    <cellStyle name="Normal 2 5 2 2 17" xfId="18292"/>
    <cellStyle name="Normal 2 5 2 2 18" xfId="18830"/>
    <cellStyle name="Normal 2 5 2 2 19" xfId="19369"/>
    <cellStyle name="Normal 2 5 2 2 2" xfId="10076"/>
    <cellStyle name="Normal 2 5 2 2 2 2" xfId="38098"/>
    <cellStyle name="Normal 2 5 2 2 20" xfId="19904"/>
    <cellStyle name="Normal 2 5 2 2 21" xfId="20426"/>
    <cellStyle name="Normal 2 5 2 2 22" xfId="21068"/>
    <cellStyle name="Normal 2 5 2 2 23" xfId="21348"/>
    <cellStyle name="Normal 2 5 2 2 24" xfId="21923"/>
    <cellStyle name="Normal 2 5 2 2 25" xfId="21804"/>
    <cellStyle name="Normal 2 5 2 2 26" xfId="22843"/>
    <cellStyle name="Normal 2 5 2 2 27" xfId="22357"/>
    <cellStyle name="Normal 2 5 2 2 28" xfId="22753"/>
    <cellStyle name="Normal 2 5 2 2 29" xfId="23016"/>
    <cellStyle name="Normal 2 5 2 2 3" xfId="10273"/>
    <cellStyle name="Normal 2 5 2 2 3 2" xfId="37885"/>
    <cellStyle name="Normal 2 5 2 2 30" xfId="23554"/>
    <cellStyle name="Normal 2 5 2 2 31" xfId="22762"/>
    <cellStyle name="Normal 2 5 2 2 32" xfId="26094"/>
    <cellStyle name="Normal 2 5 2 2 33" xfId="24657"/>
    <cellStyle name="Normal 2 5 2 2 34" xfId="26869"/>
    <cellStyle name="Normal 2 5 2 2 35" xfId="26251"/>
    <cellStyle name="Normal 2 5 2 2 36" xfId="26771"/>
    <cellStyle name="Normal 2 5 2 2 37" xfId="28934"/>
    <cellStyle name="Normal 2 5 2 2 38" xfId="29152"/>
    <cellStyle name="Normal 2 5 2 2 39" xfId="31040"/>
    <cellStyle name="Normal 2 5 2 2 4" xfId="11282"/>
    <cellStyle name="Normal 2 5 2 2 40" xfId="31868"/>
    <cellStyle name="Normal 2 5 2 2 41" xfId="33475"/>
    <cellStyle name="Normal 2 5 2 2 5" xfId="11811"/>
    <cellStyle name="Normal 2 5 2 2 6" xfId="12339"/>
    <cellStyle name="Normal 2 5 2 2 7" xfId="12866"/>
    <cellStyle name="Normal 2 5 2 2 8" xfId="13424"/>
    <cellStyle name="Normal 2 5 2 2 9" xfId="13965"/>
    <cellStyle name="Normal 2 5 2 20" xfId="7116"/>
    <cellStyle name="Normal 2 5 2 21" xfId="7750"/>
    <cellStyle name="Normal 2 5 2 22" xfId="8100"/>
    <cellStyle name="Normal 2 5 2 23" xfId="6606"/>
    <cellStyle name="Normal 2 5 2 24" xfId="7811"/>
    <cellStyle name="Normal 2 5 2 25" xfId="8125"/>
    <cellStyle name="Normal 2 5 2 26" xfId="8375"/>
    <cellStyle name="Normal 2 5 2 27" xfId="8599"/>
    <cellStyle name="Normal 2 5 2 28" xfId="8810"/>
    <cellStyle name="Normal 2 5 2 29" xfId="8385"/>
    <cellStyle name="Normal 2 5 2 3" xfId="1340"/>
    <cellStyle name="Normal 2 5 2 3 2" xfId="29730"/>
    <cellStyle name="Normal 2 5 2 3 2 2" xfId="38175"/>
    <cellStyle name="Normal 2 5 2 3 3" xfId="30451"/>
    <cellStyle name="Normal 2 5 2 3 3 2" xfId="37886"/>
    <cellStyle name="Normal 2 5 2 3 4" xfId="31929"/>
    <cellStyle name="Normal 2 5 2 3 5" xfId="32797"/>
    <cellStyle name="Normal 2 5 2 3 6" xfId="33502"/>
    <cellStyle name="Normal 2 5 2 30" xfId="9329"/>
    <cellStyle name="Normal 2 5 2 31" xfId="9966"/>
    <cellStyle name="Normal 2 5 2 32" xfId="10609"/>
    <cellStyle name="Normal 2 5 2 33" xfId="11099"/>
    <cellStyle name="Normal 2 5 2 34" xfId="11624"/>
    <cellStyle name="Normal 2 5 2 35" xfId="12153"/>
    <cellStyle name="Normal 2 5 2 36" xfId="12538"/>
    <cellStyle name="Normal 2 5 2 37" xfId="13227"/>
    <cellStyle name="Normal 2 5 2 38" xfId="13767"/>
    <cellStyle name="Normal 2 5 2 39" xfId="14310"/>
    <cellStyle name="Normal 2 5 2 4" xfId="2133"/>
    <cellStyle name="Normal 2 5 2 4 2" xfId="3967"/>
    <cellStyle name="Normal 2 5 2 4 2 2" xfId="30119"/>
    <cellStyle name="Normal 2 5 2 4 3" xfId="30735"/>
    <cellStyle name="Normal 2 5 2 4 4" xfId="32584"/>
    <cellStyle name="Normal 2 5 2 4 5" xfId="33339"/>
    <cellStyle name="Normal 2 5 2 4 6" xfId="33812"/>
    <cellStyle name="Normal 2 5 2 4 7" xfId="34215"/>
    <cellStyle name="Normal 2 5 2 4 8" xfId="37697"/>
    <cellStyle name="Normal 2 5 2 40" xfId="14716"/>
    <cellStyle name="Normal 2 5 2 41" xfId="15391"/>
    <cellStyle name="Normal 2 5 2 42" xfId="15932"/>
    <cellStyle name="Normal 2 5 2 43" xfId="16472"/>
    <cellStyle name="Normal 2 5 2 44" xfId="17013"/>
    <cellStyle name="Normal 2 5 2 45" xfId="17554"/>
    <cellStyle name="Normal 2 5 2 46" xfId="18095"/>
    <cellStyle name="Normal 2 5 2 47" xfId="18633"/>
    <cellStyle name="Normal 2 5 2 48" xfId="19173"/>
    <cellStyle name="Normal 2 5 2 49" xfId="19711"/>
    <cellStyle name="Normal 2 5 2 5" xfId="2306"/>
    <cellStyle name="Normal 2 5 2 5 2" xfId="4433"/>
    <cellStyle name="Normal 2 5 2 5 2 2" xfId="30195"/>
    <cellStyle name="Normal 2 5 2 5 2 3" xfId="38241"/>
    <cellStyle name="Normal 2 5 2 5 3" xfId="30791"/>
    <cellStyle name="Normal 2 5 2 5 4" xfId="32731"/>
    <cellStyle name="Normal 2 5 2 5 5" xfId="33452"/>
    <cellStyle name="Normal 2 5 2 5 6" xfId="33869"/>
    <cellStyle name="Normal 2 5 2 5 7" xfId="37884"/>
    <cellStyle name="Normal 2 5 2 50" xfId="20239"/>
    <cellStyle name="Normal 2 5 2 51" xfId="20628"/>
    <cellStyle name="Normal 2 5 2 52" xfId="21217"/>
    <cellStyle name="Normal 2 5 2 53" xfId="21798"/>
    <cellStyle name="Normal 2 5 2 54" xfId="22052"/>
    <cellStyle name="Normal 2 5 2 55" xfId="23335"/>
    <cellStyle name="Normal 2 5 2 56" xfId="23870"/>
    <cellStyle name="Normal 2 5 2 57" xfId="24404"/>
    <cellStyle name="Normal 2 5 2 58" xfId="24918"/>
    <cellStyle name="Normal 2 5 2 59" xfId="25395"/>
    <cellStyle name="Normal 2 5 2 6" xfId="2858"/>
    <cellStyle name="Normal 2 5 2 6 2" xfId="3735"/>
    <cellStyle name="Normal 2 5 2 6 3" xfId="38024"/>
    <cellStyle name="Normal 2 5 2 60" xfId="25438"/>
    <cellStyle name="Normal 2 5 2 61" xfId="26580"/>
    <cellStyle name="Normal 2 5 2 62" xfId="27113"/>
    <cellStyle name="Normal 2 5 2 63" xfId="27422"/>
    <cellStyle name="Normal 2 5 2 64" xfId="28106"/>
    <cellStyle name="Normal 2 5 2 65" xfId="28506"/>
    <cellStyle name="Normal 2 5 2 66" xfId="28814"/>
    <cellStyle name="Normal 2 5 2 67" xfId="29359"/>
    <cellStyle name="Normal 2 5 2 68" xfId="30920"/>
    <cellStyle name="Normal 2 5 2 69" xfId="31387"/>
    <cellStyle name="Normal 2 5 2 7" xfId="3348"/>
    <cellStyle name="Normal 2 5 2 70" xfId="32369"/>
    <cellStyle name="Normal 2 5 2 71" xfId="22783"/>
    <cellStyle name="Normal 2 5 2 72" xfId="34076"/>
    <cellStyle name="Normal 2 5 2 73" xfId="34579"/>
    <cellStyle name="Normal 2 5 2 74" xfId="34806"/>
    <cellStyle name="Normal 2 5 2 75" xfId="35033"/>
    <cellStyle name="Normal 2 5 2 76" xfId="35260"/>
    <cellStyle name="Normal 2 5 2 77" xfId="35487"/>
    <cellStyle name="Normal 2 5 2 78" xfId="35714"/>
    <cellStyle name="Normal 2 5 2 79" xfId="35941"/>
    <cellStyle name="Normal 2 5 2 8" xfId="3466"/>
    <cellStyle name="Normal 2 5 2 80" xfId="36168"/>
    <cellStyle name="Normal 2 5 2 81" xfId="36395"/>
    <cellStyle name="Normal 2 5 2 82" xfId="36621"/>
    <cellStyle name="Normal 2 5 2 83" xfId="36845"/>
    <cellStyle name="Normal 2 5 2 84" xfId="37047"/>
    <cellStyle name="Normal 2 5 2 85" xfId="37257"/>
    <cellStyle name="Normal 2 5 2 86" xfId="37604"/>
    <cellStyle name="Normal 2 5 2 9" xfId="4350"/>
    <cellStyle name="Normal 2 5 20" xfId="811"/>
    <cellStyle name="Normal 2 5 20 10" xfId="14896"/>
    <cellStyle name="Normal 2 5 20 11" xfId="15437"/>
    <cellStyle name="Normal 2 5 20 12" xfId="15978"/>
    <cellStyle name="Normal 2 5 20 13" xfId="16518"/>
    <cellStyle name="Normal 2 5 20 14" xfId="17059"/>
    <cellStyle name="Normal 2 5 20 15" xfId="17600"/>
    <cellStyle name="Normal 2 5 20 16" xfId="18141"/>
    <cellStyle name="Normal 2 5 20 17" xfId="18679"/>
    <cellStyle name="Normal 2 5 20 18" xfId="19219"/>
    <cellStyle name="Normal 2 5 20 19" xfId="19757"/>
    <cellStyle name="Normal 2 5 20 2" xfId="10611"/>
    <cellStyle name="Normal 2 5 20 20" xfId="20285"/>
    <cellStyle name="Normal 2 5 20 21" xfId="20793"/>
    <cellStyle name="Normal 2 5 20 22" xfId="21254"/>
    <cellStyle name="Normal 2 5 20 23" xfId="21585"/>
    <cellStyle name="Normal 2 5 20 24" xfId="22454"/>
    <cellStyle name="Normal 2 5 20 25" xfId="23018"/>
    <cellStyle name="Normal 2 5 20 26" xfId="23556"/>
    <cellStyle name="Normal 2 5 20 27" xfId="24089"/>
    <cellStyle name="Normal 2 5 20 28" xfId="24623"/>
    <cellStyle name="Normal 2 5 20 29" xfId="25123"/>
    <cellStyle name="Normal 2 5 20 3" xfId="11145"/>
    <cellStyle name="Normal 2 5 20 30" xfId="25569"/>
    <cellStyle name="Normal 2 5 20 31" xfId="26266"/>
    <cellStyle name="Normal 2 5 20 32" xfId="26802"/>
    <cellStyle name="Normal 2 5 20 33" xfId="27329"/>
    <cellStyle name="Normal 2 5 20 34" xfId="27834"/>
    <cellStyle name="Normal 2 5 20 35" xfId="28288"/>
    <cellStyle name="Normal 2 5 20 36" xfId="28629"/>
    <cellStyle name="Normal 2 5 20 37" xfId="29383"/>
    <cellStyle name="Normal 2 5 20 38" xfId="30267"/>
    <cellStyle name="Normal 2 5 20 39" xfId="31510"/>
    <cellStyle name="Normal 2 5 20 4" xfId="11671"/>
    <cellStyle name="Normal 2 5 20 40" xfId="31534"/>
    <cellStyle name="Normal 2 5 20 41" xfId="33286"/>
    <cellStyle name="Normal 2 5 20 5" xfId="12200"/>
    <cellStyle name="Normal 2 5 20 6" xfId="12732"/>
    <cellStyle name="Normal 2 5 20 7" xfId="13273"/>
    <cellStyle name="Normal 2 5 20 8" xfId="13814"/>
    <cellStyle name="Normal 2 5 20 9" xfId="14357"/>
    <cellStyle name="Normal 2 5 21" xfId="690"/>
    <cellStyle name="Normal 2 5 21 10" xfId="14775"/>
    <cellStyle name="Normal 2 5 21 11" xfId="15319"/>
    <cellStyle name="Normal 2 5 21 12" xfId="15860"/>
    <cellStyle name="Normal 2 5 21 13" xfId="16400"/>
    <cellStyle name="Normal 2 5 21 14" xfId="16941"/>
    <cellStyle name="Normal 2 5 21 15" xfId="17482"/>
    <cellStyle name="Normal 2 5 21 16" xfId="18023"/>
    <cellStyle name="Normal 2 5 21 17" xfId="18562"/>
    <cellStyle name="Normal 2 5 21 18" xfId="19101"/>
    <cellStyle name="Normal 2 5 21 19" xfId="19639"/>
    <cellStyle name="Normal 2 5 21 2" xfId="10490"/>
    <cellStyle name="Normal 2 5 21 20" xfId="20170"/>
    <cellStyle name="Normal 2 5 21 21" xfId="20682"/>
    <cellStyle name="Normal 2 5 21 22" xfId="21157"/>
    <cellStyle name="Normal 2 5 21 23" xfId="21527"/>
    <cellStyle name="Normal 2 5 21 24" xfId="22336"/>
    <cellStyle name="Normal 2 5 21 25" xfId="22901"/>
    <cellStyle name="Normal 2 5 21 26" xfId="23441"/>
    <cellStyle name="Normal 2 5 21 27" xfId="23975"/>
    <cellStyle name="Normal 2 5 21 28" xfId="24509"/>
    <cellStyle name="Normal 2 5 21 29" xfId="25016"/>
    <cellStyle name="Normal 2 5 21 3" xfId="11029"/>
    <cellStyle name="Normal 2 5 21 30" xfId="25488"/>
    <cellStyle name="Normal 2 5 21 31" xfId="26151"/>
    <cellStyle name="Normal 2 5 21 32" xfId="26688"/>
    <cellStyle name="Normal 2 5 21 33" xfId="27217"/>
    <cellStyle name="Normal 2 5 21 34" xfId="27730"/>
    <cellStyle name="Normal 2 5 21 35" xfId="28194"/>
    <cellStyle name="Normal 2 5 21 36" xfId="28571"/>
    <cellStyle name="Normal 2 5 21 37" xfId="29285"/>
    <cellStyle name="Normal 2 5 21 38" xfId="29332"/>
    <cellStyle name="Normal 2 5 21 39" xfId="31404"/>
    <cellStyle name="Normal 2 5 21 4" xfId="11554"/>
    <cellStyle name="Normal 2 5 21 40" xfId="31344"/>
    <cellStyle name="Normal 2 5 21 41" xfId="32700"/>
    <cellStyle name="Normal 2 5 21 5" xfId="12081"/>
    <cellStyle name="Normal 2 5 21 6" xfId="12611"/>
    <cellStyle name="Normal 2 5 21 7" xfId="13155"/>
    <cellStyle name="Normal 2 5 21 8" xfId="13695"/>
    <cellStyle name="Normal 2 5 21 9" xfId="14238"/>
    <cellStyle name="Normal 2 5 22" xfId="625"/>
    <cellStyle name="Normal 2 5 22 10" xfId="14712"/>
    <cellStyle name="Normal 2 5 22 11" xfId="15254"/>
    <cellStyle name="Normal 2 5 22 12" xfId="15795"/>
    <cellStyle name="Normal 2 5 22 13" xfId="16335"/>
    <cellStyle name="Normal 2 5 22 14" xfId="16876"/>
    <cellStyle name="Normal 2 5 22 15" xfId="17417"/>
    <cellStyle name="Normal 2 5 22 16" xfId="17958"/>
    <cellStyle name="Normal 2 5 22 17" xfId="18498"/>
    <cellStyle name="Normal 2 5 22 18" xfId="19036"/>
    <cellStyle name="Normal 2 5 22 19" xfId="19575"/>
    <cellStyle name="Normal 2 5 22 2" xfId="10428"/>
    <cellStyle name="Normal 2 5 22 20" xfId="20107"/>
    <cellStyle name="Normal 2 5 22 21" xfId="20624"/>
    <cellStyle name="Normal 2 5 22 22" xfId="21107"/>
    <cellStyle name="Normal 2 5 22 23" xfId="21497"/>
    <cellStyle name="Normal 2 5 22 24" xfId="22273"/>
    <cellStyle name="Normal 2 5 22 25" xfId="22838"/>
    <cellStyle name="Normal 2 5 22 26" xfId="23358"/>
    <cellStyle name="Normal 2 5 22 27" xfId="23892"/>
    <cellStyle name="Normal 2 5 22 28" xfId="24427"/>
    <cellStyle name="Normal 2 5 22 29" xfId="24939"/>
    <cellStyle name="Normal 2 5 22 3" xfId="10964"/>
    <cellStyle name="Normal 2 5 22 30" xfId="25418"/>
    <cellStyle name="Normal 2 5 22 31" xfId="26089"/>
    <cellStyle name="Normal 2 5 22 32" xfId="26603"/>
    <cellStyle name="Normal 2 5 22 33" xfId="27136"/>
    <cellStyle name="Normal 2 5 22 34" xfId="27515"/>
    <cellStyle name="Normal 2 5 22 35" xfId="28126"/>
    <cellStyle name="Normal 2 5 22 36" xfId="28525"/>
    <cellStyle name="Normal 2 5 22 37" xfId="29233"/>
    <cellStyle name="Normal 2 5 22 38" xfId="29126"/>
    <cellStyle name="Normal 2 5 22 39" xfId="31350"/>
    <cellStyle name="Normal 2 5 22 4" xfId="11489"/>
    <cellStyle name="Normal 2 5 22 40" xfId="32271"/>
    <cellStyle name="Normal 2 5 22 41" xfId="32622"/>
    <cellStyle name="Normal 2 5 22 5" xfId="12018"/>
    <cellStyle name="Normal 2 5 22 6" xfId="12548"/>
    <cellStyle name="Normal 2 5 22 7" xfId="13090"/>
    <cellStyle name="Normal 2 5 22 8" xfId="13630"/>
    <cellStyle name="Normal 2 5 22 9" xfId="14173"/>
    <cellStyle name="Normal 2 5 23" xfId="1261"/>
    <cellStyle name="Normal 2 5 23 2" xfId="2933"/>
    <cellStyle name="Normal 2 5 23 2 2" xfId="29672"/>
    <cellStyle name="Normal 2 5 23 3" xfId="30398"/>
    <cellStyle name="Normal 2 5 23 4" xfId="31858"/>
    <cellStyle name="Normal 2 5 23 5" xfId="31547"/>
    <cellStyle name="Normal 2 5 23 6" xfId="33272"/>
    <cellStyle name="Normal 2 5 24" xfId="1287"/>
    <cellStyle name="Normal 2 5 24 2" xfId="3356"/>
    <cellStyle name="Normal 2 5 24 2 2" xfId="29690"/>
    <cellStyle name="Normal 2 5 24 3" xfId="30412"/>
    <cellStyle name="Normal 2 5 24 4" xfId="31882"/>
    <cellStyle name="Normal 2 5 24 5" xfId="32550"/>
    <cellStyle name="Normal 2 5 24 6" xfId="33303"/>
    <cellStyle name="Normal 2 5 25" xfId="1296"/>
    <cellStyle name="Normal 2 5 25 2" xfId="4112"/>
    <cellStyle name="Normal 2 5 25 2 2" xfId="29694"/>
    <cellStyle name="Normal 2 5 25 3" xfId="30415"/>
    <cellStyle name="Normal 2 5 25 4" xfId="31890"/>
    <cellStyle name="Normal 2 5 25 5" xfId="32614"/>
    <cellStyle name="Normal 2 5 25 6" xfId="33319"/>
    <cellStyle name="Normal 2 5 26" xfId="2132"/>
    <cellStyle name="Normal 2 5 26 2" xfId="3448"/>
    <cellStyle name="Normal 2 5 26 2 2" xfId="30118"/>
    <cellStyle name="Normal 2 5 26 3" xfId="30734"/>
    <cellStyle name="Normal 2 5 26 4" xfId="32583"/>
    <cellStyle name="Normal 2 5 26 5" xfId="33338"/>
    <cellStyle name="Normal 2 5 26 6" xfId="33811"/>
    <cellStyle name="Normal 2 5 27" xfId="2305"/>
    <cellStyle name="Normal 2 5 27 2" xfId="3779"/>
    <cellStyle name="Normal 2 5 27 2 2" xfId="30194"/>
    <cellStyle name="Normal 2 5 27 3" xfId="30790"/>
    <cellStyle name="Normal 2 5 27 4" xfId="32730"/>
    <cellStyle name="Normal 2 5 27 5" xfId="33451"/>
    <cellStyle name="Normal 2 5 27 6" xfId="33868"/>
    <cellStyle name="Normal 2 5 28" xfId="2414"/>
    <cellStyle name="Normal 2 5 28 2" xfId="3187"/>
    <cellStyle name="Normal 2 5 29" xfId="3832"/>
    <cellStyle name="Normal 2 5 3" xfId="201"/>
    <cellStyle name="Normal 2 5 3 10" xfId="13787"/>
    <cellStyle name="Normal 2 5 3 11" xfId="14330"/>
    <cellStyle name="Normal 2 5 3 12" xfId="14388"/>
    <cellStyle name="Normal 2 5 3 13" xfId="15410"/>
    <cellStyle name="Normal 2 5 3 14" xfId="15951"/>
    <cellStyle name="Normal 2 5 3 15" xfId="16491"/>
    <cellStyle name="Normal 2 5 3 16" xfId="17032"/>
    <cellStyle name="Normal 2 5 3 17" xfId="17573"/>
    <cellStyle name="Normal 2 5 3 18" xfId="18114"/>
    <cellStyle name="Normal 2 5 3 19" xfId="18652"/>
    <cellStyle name="Normal 2 5 3 2" xfId="285"/>
    <cellStyle name="Normal 2 5 3 2 10" xfId="14299"/>
    <cellStyle name="Normal 2 5 3 2 11" xfId="14420"/>
    <cellStyle name="Normal 2 5 3 2 12" xfId="15380"/>
    <cellStyle name="Normal 2 5 3 2 13" xfId="15921"/>
    <cellStyle name="Normal 2 5 3 2 14" xfId="16461"/>
    <cellStyle name="Normal 2 5 3 2 15" xfId="17002"/>
    <cellStyle name="Normal 2 5 3 2 16" xfId="17543"/>
    <cellStyle name="Normal 2 5 3 2 17" xfId="18084"/>
    <cellStyle name="Normal 2 5 3 2 18" xfId="18622"/>
    <cellStyle name="Normal 2 5 3 2 19" xfId="19162"/>
    <cellStyle name="Normal 2 5 3 2 2" xfId="10097"/>
    <cellStyle name="Normal 2 5 3 2 2 2" xfId="38119"/>
    <cellStyle name="Normal 2 5 3 2 20" xfId="19700"/>
    <cellStyle name="Normal 2 5 3 2 21" xfId="20228"/>
    <cellStyle name="Normal 2 5 3 2 22" xfId="20345"/>
    <cellStyle name="Normal 2 5 3 2 23" xfId="21207"/>
    <cellStyle name="Normal 2 5 3 2 24" xfId="21944"/>
    <cellStyle name="Normal 2 5 3 2 25" xfId="22428"/>
    <cellStyle name="Normal 2 5 3 2 26" xfId="23157"/>
    <cellStyle name="Normal 2 5 3 2 27" xfId="23693"/>
    <cellStyle name="Normal 2 5 3 2 28" xfId="24226"/>
    <cellStyle name="Normal 2 5 3 2 29" xfId="24748"/>
    <cellStyle name="Normal 2 5 3 2 3" xfId="10671"/>
    <cellStyle name="Normal 2 5 3 2 3 2" xfId="37888"/>
    <cellStyle name="Normal 2 5 3 2 30" xfId="25242"/>
    <cellStyle name="Normal 2 5 3 2 31" xfId="25639"/>
    <cellStyle name="Normal 2 5 3 2 32" xfId="26403"/>
    <cellStyle name="Normal 2 5 3 2 33" xfId="26939"/>
    <cellStyle name="Normal 2 5 3 2 34" xfId="27457"/>
    <cellStyle name="Normal 2 5 3 2 35" xfId="27945"/>
    <cellStyle name="Normal 2 5 3 2 36" xfId="28374"/>
    <cellStyle name="Normal 2 5 3 2 37" xfId="28955"/>
    <cellStyle name="Normal 2 5 3 2 38" xfId="29976"/>
    <cellStyle name="Normal 2 5 3 2 39" xfId="31061"/>
    <cellStyle name="Normal 2 5 3 2 4" xfId="11089"/>
    <cellStyle name="Normal 2 5 3 2 40" xfId="30875"/>
    <cellStyle name="Normal 2 5 3 2 41" xfId="31648"/>
    <cellStyle name="Normal 2 5 3 2 5" xfId="11614"/>
    <cellStyle name="Normal 2 5 3 2 6" xfId="12142"/>
    <cellStyle name="Normal 2 5 3 2 7" xfId="12541"/>
    <cellStyle name="Normal 2 5 3 2 8" xfId="13216"/>
    <cellStyle name="Normal 2 5 3 2 9" xfId="13756"/>
    <cellStyle name="Normal 2 5 3 20" xfId="19192"/>
    <cellStyle name="Normal 2 5 3 21" xfId="19730"/>
    <cellStyle name="Normal 2 5 3 22" xfId="20258"/>
    <cellStyle name="Normal 2 5 3 23" xfId="20315"/>
    <cellStyle name="Normal 2 5 3 24" xfId="21233"/>
    <cellStyle name="Normal 2 5 3 25" xfId="21860"/>
    <cellStyle name="Normal 2 5 3 26" xfId="22778"/>
    <cellStyle name="Normal 2 5 3 27" xfId="23159"/>
    <cellStyle name="Normal 2 5 3 28" xfId="23695"/>
    <cellStyle name="Normal 2 5 3 29" xfId="24228"/>
    <cellStyle name="Normal 2 5 3 3" xfId="1361"/>
    <cellStyle name="Normal 2 5 3 3 2" xfId="29751"/>
    <cellStyle name="Normal 2 5 3 3 2 2" xfId="38196"/>
    <cellStyle name="Normal 2 5 3 3 3" xfId="30472"/>
    <cellStyle name="Normal 2 5 3 3 3 2" xfId="37889"/>
    <cellStyle name="Normal 2 5 3 3 4" xfId="31950"/>
    <cellStyle name="Normal 2 5 3 3 5" xfId="32818"/>
    <cellStyle name="Normal 2 5 3 3 6" xfId="33523"/>
    <cellStyle name="Normal 2 5 3 30" xfId="24750"/>
    <cellStyle name="Normal 2 5 3 31" xfId="25244"/>
    <cellStyle name="Normal 2 5 3 32" xfId="25811"/>
    <cellStyle name="Normal 2 5 3 33" xfId="26405"/>
    <cellStyle name="Normal 2 5 3 34" xfId="26941"/>
    <cellStyle name="Normal 2 5 3 35" xfId="27609"/>
    <cellStyle name="Normal 2 5 3 36" xfId="27947"/>
    <cellStyle name="Normal 2 5 3 37" xfId="28376"/>
    <cellStyle name="Normal 2 5 3 38" xfId="28871"/>
    <cellStyle name="Normal 2 5 3 39" xfId="28777"/>
    <cellStyle name="Normal 2 5 3 4" xfId="2134"/>
    <cellStyle name="Normal 2 5 3 4 2" xfId="10278"/>
    <cellStyle name="Normal 2 5 3 4 2 2" xfId="30120"/>
    <cellStyle name="Normal 2 5 3 4 3" xfId="30736"/>
    <cellStyle name="Normal 2 5 3 4 4" xfId="32585"/>
    <cellStyle name="Normal 2 5 3 4 5" xfId="33340"/>
    <cellStyle name="Normal 2 5 3 4 6" xfId="33813"/>
    <cellStyle name="Normal 2 5 3 4 7" xfId="34232"/>
    <cellStyle name="Normal 2 5 3 4 8" xfId="37713"/>
    <cellStyle name="Normal 2 5 3 40" xfId="30977"/>
    <cellStyle name="Normal 2 5 3 41" xfId="32380"/>
    <cellStyle name="Normal 2 5 3 42" xfId="32216"/>
    <cellStyle name="Normal 2 5 3 43" xfId="2895"/>
    <cellStyle name="Normal 2 5 3 44" xfId="34077"/>
    <cellStyle name="Normal 2 5 3 45" xfId="34580"/>
    <cellStyle name="Normal 2 5 3 46" xfId="34807"/>
    <cellStyle name="Normal 2 5 3 47" xfId="35034"/>
    <cellStyle name="Normal 2 5 3 48" xfId="35261"/>
    <cellStyle name="Normal 2 5 3 49" xfId="35488"/>
    <cellStyle name="Normal 2 5 3 5" xfId="2307"/>
    <cellStyle name="Normal 2 5 3 5 2" xfId="11118"/>
    <cellStyle name="Normal 2 5 3 5 2 2" xfId="30196"/>
    <cellStyle name="Normal 2 5 3 5 2 3" xfId="38242"/>
    <cellStyle name="Normal 2 5 3 5 3" xfId="30792"/>
    <cellStyle name="Normal 2 5 3 5 4" xfId="32732"/>
    <cellStyle name="Normal 2 5 3 5 5" xfId="33453"/>
    <cellStyle name="Normal 2 5 3 5 6" xfId="33870"/>
    <cellStyle name="Normal 2 5 3 5 7" xfId="37887"/>
    <cellStyle name="Normal 2 5 3 50" xfId="35715"/>
    <cellStyle name="Normal 2 5 3 51" xfId="35942"/>
    <cellStyle name="Normal 2 5 3 52" xfId="36169"/>
    <cellStyle name="Normal 2 5 3 53" xfId="36396"/>
    <cellStyle name="Normal 2 5 3 54" xfId="36622"/>
    <cellStyle name="Normal 2 5 3 55" xfId="36846"/>
    <cellStyle name="Normal 2 5 3 56" xfId="37048"/>
    <cellStyle name="Normal 2 5 3 57" xfId="37258"/>
    <cellStyle name="Normal 2 5 3 58" xfId="37605"/>
    <cellStyle name="Normal 2 5 3 6" xfId="11644"/>
    <cellStyle name="Normal 2 5 3 7" xfId="12173"/>
    <cellStyle name="Normal 2 5 3 8" xfId="12639"/>
    <cellStyle name="Normal 2 5 3 9" xfId="13246"/>
    <cellStyle name="Normal 2 5 30" xfId="5059"/>
    <cellStyle name="Normal 2 5 31" xfId="5300"/>
    <cellStyle name="Normal 2 5 32" xfId="4724"/>
    <cellStyle name="Normal 2 5 33" xfId="5169"/>
    <cellStyle name="Normal 2 5 34" xfId="3454"/>
    <cellStyle name="Normal 2 5 35" xfId="5854"/>
    <cellStyle name="Normal 2 5 36" xfId="6096"/>
    <cellStyle name="Normal 2 5 37" xfId="6336"/>
    <cellStyle name="Normal 2 5 38" xfId="6573"/>
    <cellStyle name="Normal 2 5 39" xfId="7205"/>
    <cellStyle name="Normal 2 5 4" xfId="222"/>
    <cellStyle name="Normal 2 5 4 10" xfId="12533"/>
    <cellStyle name="Normal 2 5 4 11" xfId="13127"/>
    <cellStyle name="Normal 2 5 4 12" xfId="14781"/>
    <cellStyle name="Normal 2 5 4 13" xfId="13210"/>
    <cellStyle name="Normal 2 5 4 14" xfId="12972"/>
    <cellStyle name="Normal 2 5 4 15" xfId="15291"/>
    <cellStyle name="Normal 2 5 4 16" xfId="15832"/>
    <cellStyle name="Normal 2 5 4 17" xfId="16372"/>
    <cellStyle name="Normal 2 5 4 18" xfId="16913"/>
    <cellStyle name="Normal 2 5 4 19" xfId="17454"/>
    <cellStyle name="Normal 2 5 4 2" xfId="306"/>
    <cellStyle name="Normal 2 5 4 2 10" xfId="14529"/>
    <cellStyle name="Normal 2 5 4 2 11" xfId="15131"/>
    <cellStyle name="Normal 2 5 4 2 12" xfId="15612"/>
    <cellStyle name="Normal 2 5 4 2 13" xfId="16153"/>
    <cellStyle name="Normal 2 5 4 2 14" xfId="16693"/>
    <cellStyle name="Normal 2 5 4 2 15" xfId="17234"/>
    <cellStyle name="Normal 2 5 4 2 16" xfId="17775"/>
    <cellStyle name="Normal 2 5 4 2 17" xfId="18316"/>
    <cellStyle name="Normal 2 5 4 2 18" xfId="18854"/>
    <cellStyle name="Normal 2 5 4 2 19" xfId="19393"/>
    <cellStyle name="Normal 2 5 4 2 2" xfId="10118"/>
    <cellStyle name="Normal 2 5 4 2 2 2" xfId="38140"/>
    <cellStyle name="Normal 2 5 4 2 20" xfId="19927"/>
    <cellStyle name="Normal 2 5 4 2 21" xfId="20446"/>
    <cellStyle name="Normal 2 5 4 2 22" xfId="20998"/>
    <cellStyle name="Normal 2 5 4 2 23" xfId="21360"/>
    <cellStyle name="Normal 2 5 4 2 24" xfId="21965"/>
    <cellStyle name="Normal 2 5 4 2 25" xfId="22413"/>
    <cellStyle name="Normal 2 5 4 2 26" xfId="22857"/>
    <cellStyle name="Normal 2 5 4 2 27" xfId="23069"/>
    <cellStyle name="Normal 2 5 4 2 28" xfId="23606"/>
    <cellStyle name="Normal 2 5 4 2 29" xfId="24139"/>
    <cellStyle name="Normal 2 5 4 2 3" xfId="10191"/>
    <cellStyle name="Normal 2 5 4 2 3 2" xfId="37891"/>
    <cellStyle name="Normal 2 5 4 2 30" xfId="24669"/>
    <cellStyle name="Normal 2 5 4 2 31" xfId="25800"/>
    <cellStyle name="Normal 2 5 4 2 32" xfId="26108"/>
    <cellStyle name="Normal 2 5 4 2 33" xfId="26315"/>
    <cellStyle name="Normal 2 5 4 2 34" xfId="26273"/>
    <cellStyle name="Normal 2 5 4 2 35" xfId="27375"/>
    <cellStyle name="Normal 2 5 4 2 36" xfId="27875"/>
    <cellStyle name="Normal 2 5 4 2 37" xfId="28976"/>
    <cellStyle name="Normal 2 5 4 2 38" xfId="29469"/>
    <cellStyle name="Normal 2 5 4 2 39" xfId="31082"/>
    <cellStyle name="Normal 2 5 4 2 4" xfId="11306"/>
    <cellStyle name="Normal 2 5 4 2 40" xfId="32298"/>
    <cellStyle name="Normal 2 5 4 2 41" xfId="33120"/>
    <cellStyle name="Normal 2 5 4 2 5" xfId="11835"/>
    <cellStyle name="Normal 2 5 4 2 6" xfId="12363"/>
    <cellStyle name="Normal 2 5 4 2 7" xfId="11720"/>
    <cellStyle name="Normal 2 5 4 2 8" xfId="13448"/>
    <cellStyle name="Normal 2 5 4 2 9" xfId="13989"/>
    <cellStyle name="Normal 2 5 4 20" xfId="17995"/>
    <cellStyle name="Normal 2 5 4 21" xfId="18534"/>
    <cellStyle name="Normal 2 5 4 22" xfId="19073"/>
    <cellStyle name="Normal 2 5 4 23" xfId="20688"/>
    <cellStyle name="Normal 2 5 4 24" xfId="19156"/>
    <cellStyle name="Normal 2 5 4 25" xfId="21881"/>
    <cellStyle name="Normal 2 5 4 26" xfId="22440"/>
    <cellStyle name="Normal 2 5 4 27" xfId="22337"/>
    <cellStyle name="Normal 2 5 4 28" xfId="22124"/>
    <cellStyle name="Normal 2 5 4 29" xfId="23331"/>
    <cellStyle name="Normal 2 5 4 3" xfId="2135"/>
    <cellStyle name="Normal 2 5 4 3 2" xfId="10034"/>
    <cellStyle name="Normal 2 5 4 3 2 2" xfId="30121"/>
    <cellStyle name="Normal 2 5 4 3 3" xfId="30737"/>
    <cellStyle name="Normal 2 5 4 3 4" xfId="32586"/>
    <cellStyle name="Normal 2 5 4 3 5" xfId="33341"/>
    <cellStyle name="Normal 2 5 4 3 6" xfId="33814"/>
    <cellStyle name="Normal 2 5 4 3 7" xfId="34248"/>
    <cellStyle name="Normal 2 5 4 3 8" xfId="37728"/>
    <cellStyle name="Normal 2 5 4 30" xfId="23866"/>
    <cellStyle name="Normal 2 5 4 31" xfId="24400"/>
    <cellStyle name="Normal 2 5 4 32" xfId="25796"/>
    <cellStyle name="Normal 2 5 4 33" xfId="25622"/>
    <cellStyle name="Normal 2 5 4 34" xfId="24220"/>
    <cellStyle name="Normal 2 5 4 35" xfId="26641"/>
    <cellStyle name="Normal 2 5 4 36" xfId="27291"/>
    <cellStyle name="Normal 2 5 4 37" xfId="27620"/>
    <cellStyle name="Normal 2 5 4 38" xfId="28892"/>
    <cellStyle name="Normal 2 5 4 39" xfId="29444"/>
    <cellStyle name="Normal 2 5 4 4" xfId="2308"/>
    <cellStyle name="Normal 2 5 4 4 2" xfId="10739"/>
    <cellStyle name="Normal 2 5 4 4 2 2" xfId="30197"/>
    <cellStyle name="Normal 2 5 4 4 2 3" xfId="38243"/>
    <cellStyle name="Normal 2 5 4 4 3" xfId="30793"/>
    <cellStyle name="Normal 2 5 4 4 4" xfId="32733"/>
    <cellStyle name="Normal 2 5 4 4 5" xfId="33454"/>
    <cellStyle name="Normal 2 5 4 4 6" xfId="33871"/>
    <cellStyle name="Normal 2 5 4 4 7" xfId="37890"/>
    <cellStyle name="Normal 2 5 4 40" xfId="30998"/>
    <cellStyle name="Normal 2 5 4 41" xfId="32197"/>
    <cellStyle name="Normal 2 5 4 42" xfId="33041"/>
    <cellStyle name="Normal 2 5 4 43" xfId="22791"/>
    <cellStyle name="Normal 2 5 4 44" xfId="34078"/>
    <cellStyle name="Normal 2 5 4 45" xfId="34581"/>
    <cellStyle name="Normal 2 5 4 46" xfId="34808"/>
    <cellStyle name="Normal 2 5 4 47" xfId="35035"/>
    <cellStyle name="Normal 2 5 4 48" xfId="35262"/>
    <cellStyle name="Normal 2 5 4 49" xfId="35489"/>
    <cellStyle name="Normal 2 5 4 5" xfId="10473"/>
    <cellStyle name="Normal 2 5 4 50" xfId="35716"/>
    <cellStyle name="Normal 2 5 4 51" xfId="35943"/>
    <cellStyle name="Normal 2 5 4 52" xfId="36170"/>
    <cellStyle name="Normal 2 5 4 53" xfId="36397"/>
    <cellStyle name="Normal 2 5 4 54" xfId="36623"/>
    <cellStyle name="Normal 2 5 4 55" xfId="36847"/>
    <cellStyle name="Normal 2 5 4 56" xfId="37049"/>
    <cellStyle name="Normal 2 5 4 57" xfId="37259"/>
    <cellStyle name="Normal 2 5 4 58" xfId="37606"/>
    <cellStyle name="Normal 2 5 4 6" xfId="9858"/>
    <cellStyle name="Normal 2 5 4 7" xfId="11001"/>
    <cellStyle name="Normal 2 5 4 8" xfId="12686"/>
    <cellStyle name="Normal 2 5 4 9" xfId="12172"/>
    <cellStyle name="Normal 2 5 40" xfId="7439"/>
    <cellStyle name="Normal 2 5 41" xfId="6241"/>
    <cellStyle name="Normal 2 5 42" xfId="6876"/>
    <cellStyle name="Normal 2 5 43" xfId="6959"/>
    <cellStyle name="Normal 2 5 44" xfId="8043"/>
    <cellStyle name="Normal 2 5 45" xfId="7522"/>
    <cellStyle name="Normal 2 5 46" xfId="8446"/>
    <cellStyle name="Normal 2 5 47" xfId="8669"/>
    <cellStyle name="Normal 2 5 48" xfId="8878"/>
    <cellStyle name="Normal 2 5 49" xfId="9392"/>
    <cellStyle name="Normal 2 5 5" xfId="243"/>
    <cellStyle name="Normal 2 5 5 10" xfId="14482"/>
    <cellStyle name="Normal 2 5 5 11" xfId="14549"/>
    <cellStyle name="Normal 2 5 5 12" xfId="15565"/>
    <cellStyle name="Normal 2 5 5 13" xfId="16106"/>
    <cellStyle name="Normal 2 5 5 14" xfId="16646"/>
    <cellStyle name="Normal 2 5 5 15" xfId="17187"/>
    <cellStyle name="Normal 2 5 5 16" xfId="17728"/>
    <cellStyle name="Normal 2 5 5 17" xfId="18269"/>
    <cellStyle name="Normal 2 5 5 18" xfId="18807"/>
    <cellStyle name="Normal 2 5 5 19" xfId="19346"/>
    <cellStyle name="Normal 2 5 5 2" xfId="10055"/>
    <cellStyle name="Normal 2 5 5 2 2" xfId="38077"/>
    <cellStyle name="Normal 2 5 5 20" xfId="19881"/>
    <cellStyle name="Normal 2 5 5 21" xfId="20404"/>
    <cellStyle name="Normal 2 5 5 22" xfId="20464"/>
    <cellStyle name="Normal 2 5 5 23" xfId="21331"/>
    <cellStyle name="Normal 2 5 5 24" xfId="21902"/>
    <cellStyle name="Normal 2 5 5 25" xfId="22073"/>
    <cellStyle name="Normal 2 5 5 26" xfId="22860"/>
    <cellStyle name="Normal 2 5 5 27" xfId="23084"/>
    <cellStyle name="Normal 2 5 5 28" xfId="23621"/>
    <cellStyle name="Normal 2 5 5 29" xfId="24154"/>
    <cellStyle name="Normal 2 5 5 3" xfId="10551"/>
    <cellStyle name="Normal 2 5 5 3 2" xfId="37892"/>
    <cellStyle name="Normal 2 5 5 30" xfId="24683"/>
    <cellStyle name="Normal 2 5 5 31" xfId="24723"/>
    <cellStyle name="Normal 2 5 5 32" xfId="26111"/>
    <cellStyle name="Normal 2 5 5 33" xfId="26330"/>
    <cellStyle name="Normal 2 5 5 34" xfId="27140"/>
    <cellStyle name="Normal 2 5 5 35" xfId="27390"/>
    <cellStyle name="Normal 2 5 5 36" xfId="27889"/>
    <cellStyle name="Normal 2 5 5 37" xfId="28913"/>
    <cellStyle name="Normal 2 5 5 38" xfId="29313"/>
    <cellStyle name="Normal 2 5 5 39" xfId="31019"/>
    <cellStyle name="Normal 2 5 5 4" xfId="11259"/>
    <cellStyle name="Normal 2 5 5 40" xfId="31754"/>
    <cellStyle name="Normal 2 5 5 41" xfId="31659"/>
    <cellStyle name="Normal 2 5 5 5" xfId="11787"/>
    <cellStyle name="Normal 2 5 5 6" xfId="12315"/>
    <cellStyle name="Normal 2 5 5 7" xfId="12247"/>
    <cellStyle name="Normal 2 5 5 8" xfId="13401"/>
    <cellStyle name="Normal 2 5 5 9" xfId="13942"/>
    <cellStyle name="Normal 2 5 50" xfId="9559"/>
    <cellStyle name="Normal 2 5 51" xfId="9901"/>
    <cellStyle name="Normal 2 5 52" xfId="10898"/>
    <cellStyle name="Normal 2 5 53" xfId="11267"/>
    <cellStyle name="Normal 2 5 54" xfId="11795"/>
    <cellStyle name="Normal 2 5 55" xfId="12323"/>
    <cellStyle name="Normal 2 5 56" xfId="12817"/>
    <cellStyle name="Normal 2 5 57" xfId="13409"/>
    <cellStyle name="Normal 2 5 58" xfId="13950"/>
    <cellStyle name="Normal 2 5 59" xfId="14489"/>
    <cellStyle name="Normal 2 5 6" xfId="340"/>
    <cellStyle name="Normal 2 5 6 10" xfId="13367"/>
    <cellStyle name="Normal 2 5 6 11" xfId="14129"/>
    <cellStyle name="Normal 2 5 6 12" xfId="14512"/>
    <cellStyle name="Normal 2 5 6 13" xfId="15138"/>
    <cellStyle name="Normal 2 5 6 14" xfId="15531"/>
    <cellStyle name="Normal 2 5 6 15" xfId="16072"/>
    <cellStyle name="Normal 2 5 6 16" xfId="16612"/>
    <cellStyle name="Normal 2 5 6 17" xfId="17153"/>
    <cellStyle name="Normal 2 5 6 18" xfId="17694"/>
    <cellStyle name="Normal 2 5 6 19" xfId="18235"/>
    <cellStyle name="Normal 2 5 6 2" xfId="10152"/>
    <cellStyle name="Normal 2 5 6 2 2" xfId="38154"/>
    <cellStyle name="Normal 2 5 6 20" xfId="18773"/>
    <cellStyle name="Normal 2 5 6 21" xfId="19312"/>
    <cellStyle name="Normal 2 5 6 22" xfId="20065"/>
    <cellStyle name="Normal 2 5 6 23" xfId="20433"/>
    <cellStyle name="Normal 2 5 6 24" xfId="21999"/>
    <cellStyle name="Normal 2 5 6 25" xfId="22548"/>
    <cellStyle name="Normal 2 5 6 26" xfId="23041"/>
    <cellStyle name="Normal 2 5 6 27" xfId="23578"/>
    <cellStyle name="Normal 2 5 6 28" xfId="24112"/>
    <cellStyle name="Normal 2 5 6 29" xfId="24645"/>
    <cellStyle name="Normal 2 5 6 3" xfId="9941"/>
    <cellStyle name="Normal 2 5 6 3 2" xfId="37893"/>
    <cellStyle name="Normal 2 5 6 30" xfId="25145"/>
    <cellStyle name="Normal 2 5 6 31" xfId="25676"/>
    <cellStyle name="Normal 2 5 6 32" xfId="26289"/>
    <cellStyle name="Normal 2 5 6 33" xfId="26825"/>
    <cellStyle name="Normal 2 5 6 34" xfId="27305"/>
    <cellStyle name="Normal 2 5 6 35" xfId="27854"/>
    <cellStyle name="Normal 2 5 6 36" xfId="28307"/>
    <cellStyle name="Normal 2 5 6 37" xfId="29004"/>
    <cellStyle name="Normal 2 5 6 38" xfId="29501"/>
    <cellStyle name="Normal 2 5 6 39" xfId="31115"/>
    <cellStyle name="Normal 2 5 6 4" xfId="10477"/>
    <cellStyle name="Normal 2 5 6 40" xfId="31730"/>
    <cellStyle name="Normal 2 5 6 41" xfId="31670"/>
    <cellStyle name="Normal 2 5 6 5" xfId="10136"/>
    <cellStyle name="Normal 2 5 6 6" xfId="11225"/>
    <cellStyle name="Normal 2 5 6 7" xfId="11981"/>
    <cellStyle name="Normal 2 5 6 8" xfId="11532"/>
    <cellStyle name="Normal 2 5 6 9" xfId="12840"/>
    <cellStyle name="Normal 2 5 60" xfId="15003"/>
    <cellStyle name="Normal 2 5 61" xfId="15573"/>
    <cellStyle name="Normal 2 5 62" xfId="16114"/>
    <cellStyle name="Normal 2 5 63" xfId="16654"/>
    <cellStyle name="Normal 2 5 64" xfId="17195"/>
    <cellStyle name="Normal 2 5 65" xfId="17736"/>
    <cellStyle name="Normal 2 5 66" xfId="18277"/>
    <cellStyle name="Normal 2 5 67" xfId="18815"/>
    <cellStyle name="Normal 2 5 68" xfId="19354"/>
    <cellStyle name="Normal 2 5 69" xfId="19889"/>
    <cellStyle name="Normal 2 5 7" xfId="415"/>
    <cellStyle name="Normal 2 5 7 10" xfId="14147"/>
    <cellStyle name="Normal 2 5 7 11" xfId="13732"/>
    <cellStyle name="Normal 2 5 7 12" xfId="15208"/>
    <cellStyle name="Normal 2 5 7 13" xfId="15769"/>
    <cellStyle name="Normal 2 5 7 14" xfId="16309"/>
    <cellStyle name="Normal 2 5 7 15" xfId="16850"/>
    <cellStyle name="Normal 2 5 7 16" xfId="17391"/>
    <cellStyle name="Normal 2 5 7 17" xfId="17932"/>
    <cellStyle name="Normal 2 5 7 18" xfId="18472"/>
    <cellStyle name="Normal 2 5 7 19" xfId="19010"/>
    <cellStyle name="Normal 2 5 7 2" xfId="10224"/>
    <cellStyle name="Normal 2 5 7 20" xfId="19549"/>
    <cellStyle name="Normal 2 5 7 21" xfId="20081"/>
    <cellStyle name="Normal 2 5 7 22" xfId="19676"/>
    <cellStyle name="Normal 2 5 7 23" xfId="21069"/>
    <cellStyle name="Normal 2 5 7 24" xfId="22068"/>
    <cellStyle name="Normal 2 5 7 25" xfId="21697"/>
    <cellStyle name="Normal 2 5 7 26" xfId="23043"/>
    <cellStyle name="Normal 2 5 7 27" xfId="23580"/>
    <cellStyle name="Normal 2 5 7 28" xfId="24114"/>
    <cellStyle name="Normal 2 5 7 29" xfId="24647"/>
    <cellStyle name="Normal 2 5 7 3" xfId="9875"/>
    <cellStyle name="Normal 2 5 7 30" xfId="25147"/>
    <cellStyle name="Normal 2 5 7 31" xfId="25883"/>
    <cellStyle name="Normal 2 5 7 32" xfId="26291"/>
    <cellStyle name="Normal 2 5 7 33" xfId="26827"/>
    <cellStyle name="Normal 2 5 7 34" xfId="27342"/>
    <cellStyle name="Normal 2 5 7 35" xfId="27856"/>
    <cellStyle name="Normal 2 5 7 36" xfId="28309"/>
    <cellStyle name="Normal 2 5 7 37" xfId="29062"/>
    <cellStyle name="Normal 2 5 7 38" xfId="29030"/>
    <cellStyle name="Normal 2 5 7 39" xfId="31176"/>
    <cellStyle name="Normal 2 5 7 4" xfId="10826"/>
    <cellStyle name="Normal 2 5 7 40" xfId="32182"/>
    <cellStyle name="Normal 2 5 7 41" xfId="33028"/>
    <cellStyle name="Normal 2 5 7 5" xfId="11463"/>
    <cellStyle name="Normal 2 5 7 6" xfId="11992"/>
    <cellStyle name="Normal 2 5 7 7" xfId="11796"/>
    <cellStyle name="Normal 2 5 7 8" xfId="12804"/>
    <cellStyle name="Normal 2 5 7 9" xfId="13604"/>
    <cellStyle name="Normal 2 5 70" xfId="20411"/>
    <cellStyle name="Normal 2 5 71" xfId="20890"/>
    <cellStyle name="Normal 2 5 72" xfId="21336"/>
    <cellStyle name="Normal 2 5 73" xfId="21731"/>
    <cellStyle name="Normal 2 5 74" xfId="22435"/>
    <cellStyle name="Normal 2 5 75" xfId="23207"/>
    <cellStyle name="Normal 2 5 76" xfId="23743"/>
    <cellStyle name="Normal 2 5 77" xfId="24276"/>
    <cellStyle name="Normal 2 5 78" xfId="24795"/>
    <cellStyle name="Normal 2 5 79" xfId="25280"/>
    <cellStyle name="Normal 2 5 8" xfId="318"/>
    <cellStyle name="Normal 2 5 8 10" xfId="14292"/>
    <cellStyle name="Normal 2 5 8 11" xfId="14502"/>
    <cellStyle name="Normal 2 5 8 12" xfId="15373"/>
    <cellStyle name="Normal 2 5 8 13" xfId="15914"/>
    <cellStyle name="Normal 2 5 8 14" xfId="16454"/>
    <cellStyle name="Normal 2 5 8 15" xfId="16995"/>
    <cellStyle name="Normal 2 5 8 16" xfId="17536"/>
    <cellStyle name="Normal 2 5 8 17" xfId="18077"/>
    <cellStyle name="Normal 2 5 8 18" xfId="18616"/>
    <cellStyle name="Normal 2 5 8 19" xfId="19155"/>
    <cellStyle name="Normal 2 5 8 2" xfId="10130"/>
    <cellStyle name="Normal 2 5 8 2 2" xfId="38240"/>
    <cellStyle name="Normal 2 5 8 20" xfId="19693"/>
    <cellStyle name="Normal 2 5 8 21" xfId="20223"/>
    <cellStyle name="Normal 2 5 8 22" xfId="20423"/>
    <cellStyle name="Normal 2 5 8 23" xfId="21204"/>
    <cellStyle name="Normal 2 5 8 24" xfId="21977"/>
    <cellStyle name="Normal 2 5 8 25" xfId="22128"/>
    <cellStyle name="Normal 2 5 8 26" xfId="23398"/>
    <cellStyle name="Normal 2 5 8 27" xfId="23931"/>
    <cellStyle name="Normal 2 5 8 28" xfId="24465"/>
    <cellStyle name="Normal 2 5 8 29" xfId="24975"/>
    <cellStyle name="Normal 2 5 8 3" xfId="10198"/>
    <cellStyle name="Normal 2 5 8 30" xfId="25451"/>
    <cellStyle name="Normal 2 5 8 31" xfId="25582"/>
    <cellStyle name="Normal 2 5 8 32" xfId="26644"/>
    <cellStyle name="Normal 2 5 8 33" xfId="27176"/>
    <cellStyle name="Normal 2 5 8 34" xfId="27682"/>
    <cellStyle name="Normal 2 5 8 35" xfId="28159"/>
    <cellStyle name="Normal 2 5 8 36" xfId="28546"/>
    <cellStyle name="Normal 2 5 8 37" xfId="28985"/>
    <cellStyle name="Normal 2 5 8 38" xfId="29174"/>
    <cellStyle name="Normal 2 5 8 39" xfId="31093"/>
    <cellStyle name="Normal 2 5 8 4" xfId="11082"/>
    <cellStyle name="Normal 2 5 8 40" xfId="32083"/>
    <cellStyle name="Normal 2 5 8 41" xfId="31587"/>
    <cellStyle name="Normal 2 5 8 42" xfId="37883"/>
    <cellStyle name="Normal 2 5 8 5" xfId="11607"/>
    <cellStyle name="Normal 2 5 8 6" xfId="12135"/>
    <cellStyle name="Normal 2 5 8 7" xfId="12261"/>
    <cellStyle name="Normal 2 5 8 8" xfId="13209"/>
    <cellStyle name="Normal 2 5 8 9" xfId="13749"/>
    <cellStyle name="Normal 2 5 80" xfId="25288"/>
    <cellStyle name="Normal 2 5 81" xfId="26453"/>
    <cellStyle name="Normal 2 5 82" xfId="26989"/>
    <cellStyle name="Normal 2 5 83" xfId="27415"/>
    <cellStyle name="Normal 2 5 84" xfId="27988"/>
    <cellStyle name="Normal 2 5 85" xfId="28404"/>
    <cellStyle name="Normal 2 5 86" xfId="28763"/>
    <cellStyle name="Normal 2 5 87" xfId="29381"/>
    <cellStyle name="Normal 2 5 88" xfId="30855"/>
    <cellStyle name="Normal 2 5 89" xfId="32289"/>
    <cellStyle name="Normal 2 5 9" xfId="551"/>
    <cellStyle name="Normal 2 5 9 10" xfId="12187"/>
    <cellStyle name="Normal 2 5 9 11" xfId="14981"/>
    <cellStyle name="Normal 2 5 9 12" xfId="14779"/>
    <cellStyle name="Normal 2 5 9 13" xfId="14145"/>
    <cellStyle name="Normal 2 5 9 14" xfId="15180"/>
    <cellStyle name="Normal 2 5 9 15" xfId="14490"/>
    <cellStyle name="Normal 2 5 9 16" xfId="15374"/>
    <cellStyle name="Normal 2 5 9 17" xfId="15915"/>
    <cellStyle name="Normal 2 5 9 18" xfId="16455"/>
    <cellStyle name="Normal 2 5 9 19" xfId="16996"/>
    <cellStyle name="Normal 2 5 9 2" xfId="10359"/>
    <cellStyle name="Normal 2 5 9 20" xfId="17537"/>
    <cellStyle name="Normal 2 5 9 21" xfId="18078"/>
    <cellStyle name="Normal 2 5 9 22" xfId="20873"/>
    <cellStyle name="Normal 2 5 9 23" xfId="20686"/>
    <cellStyle name="Normal 2 5 9 24" xfId="22201"/>
    <cellStyle name="Normal 2 5 9 25" xfId="22590"/>
    <cellStyle name="Normal 2 5 9 26" xfId="22611"/>
    <cellStyle name="Normal 2 5 9 27" xfId="23253"/>
    <cellStyle name="Normal 2 5 9 28" xfId="23788"/>
    <cellStyle name="Normal 2 5 9 29" xfId="24322"/>
    <cellStyle name="Normal 2 5 9 3" xfId="10524"/>
    <cellStyle name="Normal 2 5 9 30" xfId="24839"/>
    <cellStyle name="Normal 2 5 9 31" xfId="26015"/>
    <cellStyle name="Normal 2 5 9 32" xfId="25968"/>
    <cellStyle name="Normal 2 5 9 33" xfId="26498"/>
    <cellStyle name="Normal 2 5 9 34" xfId="25627"/>
    <cellStyle name="Normal 2 5 9 35" xfId="27563"/>
    <cellStyle name="Normal 2 5 9 36" xfId="28029"/>
    <cellStyle name="Normal 2 5 9 37" xfId="29175"/>
    <cellStyle name="Normal 2 5 9 38" xfId="28735"/>
    <cellStyle name="Normal 2 5 9 39" xfId="31290"/>
    <cellStyle name="Normal 2 5 9 4" xfId="9906"/>
    <cellStyle name="Normal 2 5 9 40" xfId="31603"/>
    <cellStyle name="Normal 2 5 9 41" xfId="32394"/>
    <cellStyle name="Normal 2 5 9 5" xfId="10686"/>
    <cellStyle name="Normal 2 5 9 6" xfId="10643"/>
    <cellStyle name="Normal 2 5 9 7" xfId="12888"/>
    <cellStyle name="Normal 2 5 9 8" xfId="12321"/>
    <cellStyle name="Normal 2 5 9 9" xfId="11775"/>
    <cellStyle name="Normal 2 5 90" xfId="31789"/>
    <cellStyle name="Normal 2 5 91" xfId="29659"/>
    <cellStyle name="Normal 2 5 92" xfId="2906"/>
    <cellStyle name="Normal 2 5 93" xfId="30165"/>
    <cellStyle name="Normal 2 5 94" xfId="34075"/>
    <cellStyle name="Normal 2 5 95" xfId="34155"/>
    <cellStyle name="Normal 2 5 96" xfId="34578"/>
    <cellStyle name="Normal 2 5 97" xfId="34805"/>
    <cellStyle name="Normal 2 5 98" xfId="35032"/>
    <cellStyle name="Normal 2 5 99" xfId="35259"/>
    <cellStyle name="Normal 2 50" xfId="1219"/>
    <cellStyle name="Normal 2 50 2" xfId="5130"/>
    <cellStyle name="Normal 2 50 2 2" xfId="29639"/>
    <cellStyle name="Normal 2 50 3" xfId="30368"/>
    <cellStyle name="Normal 2 50 4" xfId="31817"/>
    <cellStyle name="Normal 2 50 5" xfId="32468"/>
    <cellStyle name="Normal 2 50 6" xfId="33245"/>
    <cellStyle name="Normal 2 51" xfId="1221"/>
    <cellStyle name="Normal 2 51 2" xfId="5372"/>
    <cellStyle name="Normal 2 51 2 2" xfId="29641"/>
    <cellStyle name="Normal 2 51 3" xfId="30370"/>
    <cellStyle name="Normal 2 51 4" xfId="31819"/>
    <cellStyle name="Normal 2 51 5" xfId="32025"/>
    <cellStyle name="Normal 2 51 6" xfId="32892"/>
    <cellStyle name="Normal 2 52" xfId="1223"/>
    <cellStyle name="Normal 2 52 2" xfId="5526"/>
    <cellStyle name="Normal 2 52 2 2" xfId="29643"/>
    <cellStyle name="Normal 2 52 3" xfId="30372"/>
    <cellStyle name="Normal 2 52 4" xfId="31821"/>
    <cellStyle name="Normal 2 52 5" xfId="32475"/>
    <cellStyle name="Normal 2 52 6" xfId="33235"/>
    <cellStyle name="Normal 2 53" xfId="1225"/>
    <cellStyle name="Normal 2 53 2" xfId="5849"/>
    <cellStyle name="Normal 2 53 2 2" xfId="29645"/>
    <cellStyle name="Normal 2 53 3" xfId="30374"/>
    <cellStyle name="Normal 2 53 4" xfId="31823"/>
    <cellStyle name="Normal 2 53 5" xfId="32024"/>
    <cellStyle name="Normal 2 53 6" xfId="33247"/>
    <cellStyle name="Normal 2 54" xfId="1227"/>
    <cellStyle name="Normal 2 54 2" xfId="6091"/>
    <cellStyle name="Normal 2 54 2 2" xfId="29647"/>
    <cellStyle name="Normal 2 54 3" xfId="30376"/>
    <cellStyle name="Normal 2 54 4" xfId="31825"/>
    <cellStyle name="Normal 2 54 5" xfId="32446"/>
    <cellStyle name="Normal 2 54 6" xfId="32890"/>
    <cellStyle name="Normal 2 55" xfId="1229"/>
    <cellStyle name="Normal 2 55 2" xfId="6331"/>
    <cellStyle name="Normal 2 55 2 2" xfId="29649"/>
    <cellStyle name="Normal 2 55 3" xfId="30378"/>
    <cellStyle name="Normal 2 55 4" xfId="31827"/>
    <cellStyle name="Normal 2 55 5" xfId="32484"/>
    <cellStyle name="Normal 2 55 6" xfId="33254"/>
    <cellStyle name="Normal 2 56" xfId="1231"/>
    <cellStyle name="Normal 2 56 2" xfId="6568"/>
    <cellStyle name="Normal 2 56 2 2" xfId="29651"/>
    <cellStyle name="Normal 2 56 3" xfId="30380"/>
    <cellStyle name="Normal 2 56 4" xfId="31829"/>
    <cellStyle name="Normal 2 56 5" xfId="32022"/>
    <cellStyle name="Normal 2 56 6" xfId="32889"/>
    <cellStyle name="Normal 2 57" xfId="1233"/>
    <cellStyle name="Normal 2 57 2" xfId="6805"/>
    <cellStyle name="Normal 2 57 2 2" xfId="29653"/>
    <cellStyle name="Normal 2 57 3" xfId="30382"/>
    <cellStyle name="Normal 2 57 4" xfId="31831"/>
    <cellStyle name="Normal 2 57 5" xfId="32444"/>
    <cellStyle name="Normal 2 57 6" xfId="33232"/>
    <cellStyle name="Normal 2 58" xfId="1247"/>
    <cellStyle name="Normal 2 58 2" xfId="7044"/>
    <cellStyle name="Normal 2 58 2 2" xfId="29662"/>
    <cellStyle name="Normal 2 58 3" xfId="30389"/>
    <cellStyle name="Normal 2 58 4" xfId="31844"/>
    <cellStyle name="Normal 2 58 5" xfId="32020"/>
    <cellStyle name="Normal 2 58 6" xfId="32886"/>
    <cellStyle name="Normal 2 59" xfId="1268"/>
    <cellStyle name="Normal 2 59 2" xfId="7277"/>
    <cellStyle name="Normal 2 59 2 2" xfId="29677"/>
    <cellStyle name="Normal 2 59 3" xfId="30403"/>
    <cellStyle name="Normal 2 59 4" xfId="31865"/>
    <cellStyle name="Normal 2 59 5" xfId="32520"/>
    <cellStyle name="Normal 2 59 6" xfId="33275"/>
    <cellStyle name="Normal 2 6" xfId="68"/>
    <cellStyle name="Normal 2 6 10" xfId="529"/>
    <cellStyle name="Normal 2 6 10 10" xfId="14189"/>
    <cellStyle name="Normal 2 6 10 11" xfId="15060"/>
    <cellStyle name="Normal 2 6 10 12" xfId="15270"/>
    <cellStyle name="Normal 2 6 10 13" xfId="15811"/>
    <cellStyle name="Normal 2 6 10 14" xfId="16351"/>
    <cellStyle name="Normal 2 6 10 15" xfId="16892"/>
    <cellStyle name="Normal 2 6 10 16" xfId="17433"/>
    <cellStyle name="Normal 2 6 10 17" xfId="17974"/>
    <cellStyle name="Normal 2 6 10 18" xfId="18513"/>
    <cellStyle name="Normal 2 6 10 19" xfId="19052"/>
    <cellStyle name="Normal 2 6 10 2" xfId="10337"/>
    <cellStyle name="Normal 2 6 10 20" xfId="19591"/>
    <cellStyle name="Normal 2 6 10 21" xfId="20122"/>
    <cellStyle name="Normal 2 6 10 22" xfId="20937"/>
    <cellStyle name="Normal 2 6 10 23" xfId="21118"/>
    <cellStyle name="Normal 2 6 10 24" xfId="22180"/>
    <cellStyle name="Normal 2 6 10 25" xfId="22519"/>
    <cellStyle name="Normal 2 6 10 26" xfId="23238"/>
    <cellStyle name="Normal 2 6 10 27" xfId="23773"/>
    <cellStyle name="Normal 2 6 10 28" xfId="24307"/>
    <cellStyle name="Normal 2 6 10 29" xfId="24824"/>
    <cellStyle name="Normal 2 6 10 3" xfId="10172"/>
    <cellStyle name="Normal 2 6 10 30" xfId="25308"/>
    <cellStyle name="Normal 2 6 10 31" xfId="25994"/>
    <cellStyle name="Normal 2 6 10 32" xfId="26483"/>
    <cellStyle name="Normal 2 6 10 33" xfId="27018"/>
    <cellStyle name="Normal 2 6 10 34" xfId="27510"/>
    <cellStyle name="Normal 2 6 10 35" xfId="28015"/>
    <cellStyle name="Normal 2 6 10 36" xfId="28425"/>
    <cellStyle name="Normal 2 6 10 37" xfId="29159"/>
    <cellStyle name="Normal 2 6 10 38" xfId="28801"/>
    <cellStyle name="Normal 2 6 10 39" xfId="31270"/>
    <cellStyle name="Normal 2 6 10 4" xfId="10980"/>
    <cellStyle name="Normal 2 6 10 40" xfId="32251"/>
    <cellStyle name="Normal 2 6 10 41" xfId="33082"/>
    <cellStyle name="Normal 2 6 10 5" xfId="11505"/>
    <cellStyle name="Normal 2 6 10 6" xfId="12034"/>
    <cellStyle name="Normal 2 6 10 7" xfId="12822"/>
    <cellStyle name="Normal 2 6 10 8" xfId="13106"/>
    <cellStyle name="Normal 2 6 10 9" xfId="13646"/>
    <cellStyle name="Normal 2 6 100" xfId="35490"/>
    <cellStyle name="Normal 2 6 101" xfId="35717"/>
    <cellStyle name="Normal 2 6 102" xfId="35944"/>
    <cellStyle name="Normal 2 6 103" xfId="36171"/>
    <cellStyle name="Normal 2 6 104" xfId="36398"/>
    <cellStyle name="Normal 2 6 105" xfId="36624"/>
    <cellStyle name="Normal 2 6 106" xfId="36848"/>
    <cellStyle name="Normal 2 6 107" xfId="37050"/>
    <cellStyle name="Normal 2 6 108" xfId="37260"/>
    <cellStyle name="Normal 2 6 109" xfId="37607"/>
    <cellStyle name="Normal 2 6 11" xfId="559"/>
    <cellStyle name="Normal 2 6 11 10" xfId="14249"/>
    <cellStyle name="Normal 2 6 11 11" xfId="14501"/>
    <cellStyle name="Normal 2 6 11 12" xfId="15330"/>
    <cellStyle name="Normal 2 6 11 13" xfId="15871"/>
    <cellStyle name="Normal 2 6 11 14" xfId="16411"/>
    <cellStyle name="Normal 2 6 11 15" xfId="16952"/>
    <cellStyle name="Normal 2 6 11 16" xfId="17493"/>
    <cellStyle name="Normal 2 6 11 17" xfId="18034"/>
    <cellStyle name="Normal 2 6 11 18" xfId="18573"/>
    <cellStyle name="Normal 2 6 11 19" xfId="19112"/>
    <cellStyle name="Normal 2 6 11 2" xfId="10366"/>
    <cellStyle name="Normal 2 6 11 20" xfId="19650"/>
    <cellStyle name="Normal 2 6 11 21" xfId="20181"/>
    <cellStyle name="Normal 2 6 11 22" xfId="20422"/>
    <cellStyle name="Normal 2 6 11 23" xfId="21167"/>
    <cellStyle name="Normal 2 6 11 24" xfId="22209"/>
    <cellStyle name="Normal 2 6 11 25" xfId="21679"/>
    <cellStyle name="Normal 2 6 11 26" xfId="22526"/>
    <cellStyle name="Normal 2 6 11 27" xfId="22015"/>
    <cellStyle name="Normal 2 6 11 28" xfId="22243"/>
    <cellStyle name="Normal 2 6 11 29" xfId="22481"/>
    <cellStyle name="Normal 2 6 11 3" xfId="9860"/>
    <cellStyle name="Normal 2 6 11 30" xfId="22264"/>
    <cellStyle name="Normal 2 6 11 31" xfId="26023"/>
    <cellStyle name="Normal 2 6 11 32" xfId="24563"/>
    <cellStyle name="Normal 2 6 11 33" xfId="25844"/>
    <cellStyle name="Normal 2 6 11 34" xfId="26158"/>
    <cellStyle name="Normal 2 6 11 35" xfId="26594"/>
    <cellStyle name="Normal 2 6 11 36" xfId="26691"/>
    <cellStyle name="Normal 2 6 11 37" xfId="29182"/>
    <cellStyle name="Normal 2 6 11 38" xfId="29506"/>
    <cellStyle name="Normal 2 6 11 39" xfId="31297"/>
    <cellStyle name="Normal 2 6 11 4" xfId="11040"/>
    <cellStyle name="Normal 2 6 11 40" xfId="30924"/>
    <cellStyle name="Normal 2 6 11 41" xfId="32461"/>
    <cellStyle name="Normal 2 6 11 5" xfId="11565"/>
    <cellStyle name="Normal 2 6 11 6" xfId="12092"/>
    <cellStyle name="Normal 2 6 11 7" xfId="12749"/>
    <cellStyle name="Normal 2 6 11 8" xfId="13166"/>
    <cellStyle name="Normal 2 6 11 9" xfId="13706"/>
    <cellStyle name="Normal 2 6 110" xfId="37674"/>
    <cellStyle name="Normal 2 6 12" xfId="585"/>
    <cellStyle name="Normal 2 6 12 10" xfId="13168"/>
    <cellStyle name="Normal 2 6 12 11" xfId="13676"/>
    <cellStyle name="Normal 2 6 12 12" xfId="12932"/>
    <cellStyle name="Normal 2 6 12 13" xfId="13786"/>
    <cellStyle name="Normal 2 6 12 14" xfId="15332"/>
    <cellStyle name="Normal 2 6 12 15" xfId="15873"/>
    <cellStyle name="Normal 2 6 12 16" xfId="16413"/>
    <cellStyle name="Normal 2 6 12 17" xfId="16954"/>
    <cellStyle name="Normal 2 6 12 18" xfId="17495"/>
    <cellStyle name="Normal 2 6 12 19" xfId="18036"/>
    <cellStyle name="Normal 2 6 12 2" xfId="10391"/>
    <cellStyle name="Normal 2 6 12 20" xfId="18575"/>
    <cellStyle name="Normal 2 6 12 21" xfId="19114"/>
    <cellStyle name="Normal 2 6 12 22" xfId="19620"/>
    <cellStyle name="Normal 2 6 12 23" xfId="18851"/>
    <cellStyle name="Normal 2 6 12 24" xfId="22234"/>
    <cellStyle name="Normal 2 6 12 25" xfId="22798"/>
    <cellStyle name="Normal 2 6 12 26" xfId="22323"/>
    <cellStyle name="Normal 2 6 12 27" xfId="22976"/>
    <cellStyle name="Normal 2 6 12 28" xfId="23515"/>
    <cellStyle name="Normal 2 6 12 29" xfId="24049"/>
    <cellStyle name="Normal 2 6 12 3" xfId="10663"/>
    <cellStyle name="Normal 2 6 12 30" xfId="24581"/>
    <cellStyle name="Normal 2 6 12 31" xfId="26049"/>
    <cellStyle name="Normal 2 6 12 32" xfId="25618"/>
    <cellStyle name="Normal 2 6 12 33" xfId="26225"/>
    <cellStyle name="Normal 2 6 12 34" xfId="27675"/>
    <cellStyle name="Normal 2 6 12 35" xfId="27262"/>
    <cellStyle name="Normal 2 6 12 36" xfId="27796"/>
    <cellStyle name="Normal 2 6 12 37" xfId="29203"/>
    <cellStyle name="Normal 2 6 12 38" xfId="29618"/>
    <cellStyle name="Normal 2 6 12 39" xfId="31318"/>
    <cellStyle name="Normal 2 6 12 4" xfId="10919"/>
    <cellStyle name="Normal 2 6 12 40" xfId="31360"/>
    <cellStyle name="Normal 2 6 12 41" xfId="32495"/>
    <cellStyle name="Normal 2 6 12 5" xfId="10195"/>
    <cellStyle name="Normal 2 6 12 6" xfId="11042"/>
    <cellStyle name="Normal 2 6 12 7" xfId="11517"/>
    <cellStyle name="Normal 2 6 12 8" xfId="11840"/>
    <cellStyle name="Normal 2 6 12 9" xfId="12576"/>
    <cellStyle name="Normal 2 6 13" xfId="611"/>
    <cellStyle name="Normal 2 6 13 10" xfId="14698"/>
    <cellStyle name="Normal 2 6 13 11" xfId="15241"/>
    <cellStyle name="Normal 2 6 13 12" xfId="15782"/>
    <cellStyle name="Normal 2 6 13 13" xfId="16322"/>
    <cellStyle name="Normal 2 6 13 14" xfId="16863"/>
    <cellStyle name="Normal 2 6 13 15" xfId="17404"/>
    <cellStyle name="Normal 2 6 13 16" xfId="17945"/>
    <cellStyle name="Normal 2 6 13 17" xfId="18485"/>
    <cellStyle name="Normal 2 6 13 18" xfId="19023"/>
    <cellStyle name="Normal 2 6 13 19" xfId="19562"/>
    <cellStyle name="Normal 2 6 13 2" xfId="10415"/>
    <cellStyle name="Normal 2 6 13 20" xfId="20094"/>
    <cellStyle name="Normal 2 6 13 21" xfId="20611"/>
    <cellStyle name="Normal 2 6 13 22" xfId="21094"/>
    <cellStyle name="Normal 2 6 13 23" xfId="21491"/>
    <cellStyle name="Normal 2 6 13 24" xfId="22259"/>
    <cellStyle name="Normal 2 6 13 25" xfId="22824"/>
    <cellStyle name="Normal 2 6 13 26" xfId="22956"/>
    <cellStyle name="Normal 2 6 13 27" xfId="23496"/>
    <cellStyle name="Normal 2 6 13 28" xfId="24029"/>
    <cellStyle name="Normal 2 6 13 29" xfId="24562"/>
    <cellStyle name="Normal 2 6 13 3" xfId="10951"/>
    <cellStyle name="Normal 2 6 13 30" xfId="25071"/>
    <cellStyle name="Normal 2 6 13 31" xfId="26075"/>
    <cellStyle name="Normal 2 6 13 32" xfId="26205"/>
    <cellStyle name="Normal 2 6 13 33" xfId="26742"/>
    <cellStyle name="Normal 2 6 13 34" xfId="27157"/>
    <cellStyle name="Normal 2 6 13 35" xfId="27780"/>
    <cellStyle name="Normal 2 6 13 36" xfId="28241"/>
    <cellStyle name="Normal 2 6 13 37" xfId="29221"/>
    <cellStyle name="Normal 2 6 13 38" xfId="29477"/>
    <cellStyle name="Normal 2 6 13 39" xfId="31338"/>
    <cellStyle name="Normal 2 6 13 4" xfId="11476"/>
    <cellStyle name="Normal 2 6 13 40" xfId="32699"/>
    <cellStyle name="Normal 2 6 13 41" xfId="32113"/>
    <cellStyle name="Normal 2 6 13 5" xfId="12005"/>
    <cellStyle name="Normal 2 6 13 6" xfId="12534"/>
    <cellStyle name="Normal 2 6 13 7" xfId="13077"/>
    <cellStyle name="Normal 2 6 13 8" xfId="13617"/>
    <cellStyle name="Normal 2 6 13 9" xfId="14160"/>
    <cellStyle name="Normal 2 6 14" xfId="637"/>
    <cellStyle name="Normal 2 6 14 10" xfId="14724"/>
    <cellStyle name="Normal 2 6 14 11" xfId="15266"/>
    <cellStyle name="Normal 2 6 14 12" xfId="15807"/>
    <cellStyle name="Normal 2 6 14 13" xfId="16347"/>
    <cellStyle name="Normal 2 6 14 14" xfId="16888"/>
    <cellStyle name="Normal 2 6 14 15" xfId="17429"/>
    <cellStyle name="Normal 2 6 14 16" xfId="17970"/>
    <cellStyle name="Normal 2 6 14 17" xfId="18509"/>
    <cellStyle name="Normal 2 6 14 18" xfId="19048"/>
    <cellStyle name="Normal 2 6 14 19" xfId="19587"/>
    <cellStyle name="Normal 2 6 14 2" xfId="10439"/>
    <cellStyle name="Normal 2 6 14 20" xfId="20118"/>
    <cellStyle name="Normal 2 6 14 21" xfId="20636"/>
    <cellStyle name="Normal 2 6 14 22" xfId="21115"/>
    <cellStyle name="Normal 2 6 14 23" xfId="21503"/>
    <cellStyle name="Normal 2 6 14 24" xfId="22284"/>
    <cellStyle name="Normal 2 6 14 25" xfId="22850"/>
    <cellStyle name="Normal 2 6 14 26" xfId="22438"/>
    <cellStyle name="Normal 2 6 14 27" xfId="22665"/>
    <cellStyle name="Normal 2 6 14 28" xfId="22676"/>
    <cellStyle name="Normal 2 6 14 29" xfId="23232"/>
    <cellStyle name="Normal 2 6 14 3" xfId="10976"/>
    <cellStyle name="Normal 2 6 14 30" xfId="23767"/>
    <cellStyle name="Normal 2 6 14 31" xfId="26101"/>
    <cellStyle name="Normal 2 6 14 32" xfId="25669"/>
    <cellStyle name="Normal 2 6 14 33" xfId="25577"/>
    <cellStyle name="Normal 2 6 14 34" xfId="27368"/>
    <cellStyle name="Normal 2 6 14 35" xfId="26678"/>
    <cellStyle name="Normal 2 6 14 36" xfId="27237"/>
    <cellStyle name="Normal 2 6 14 37" xfId="29243"/>
    <cellStyle name="Normal 2 6 14 38" xfId="29137"/>
    <cellStyle name="Normal 2 6 14 39" xfId="31362"/>
    <cellStyle name="Normal 2 6 14 4" xfId="11501"/>
    <cellStyle name="Normal 2 6 14 40" xfId="32096"/>
    <cellStyle name="Normal 2 6 14 41" xfId="32935"/>
    <cellStyle name="Normal 2 6 14 5" xfId="12030"/>
    <cellStyle name="Normal 2 6 14 6" xfId="12560"/>
    <cellStyle name="Normal 2 6 14 7" xfId="13102"/>
    <cellStyle name="Normal 2 6 14 8" xfId="13642"/>
    <cellStyle name="Normal 2 6 14 9" xfId="14185"/>
    <cellStyle name="Normal 2 6 15" xfId="663"/>
    <cellStyle name="Normal 2 6 15 10" xfId="14749"/>
    <cellStyle name="Normal 2 6 15 11" xfId="15292"/>
    <cellStyle name="Normal 2 6 15 12" xfId="15833"/>
    <cellStyle name="Normal 2 6 15 13" xfId="16373"/>
    <cellStyle name="Normal 2 6 15 14" xfId="16914"/>
    <cellStyle name="Normal 2 6 15 15" xfId="17455"/>
    <cellStyle name="Normal 2 6 15 16" xfId="17996"/>
    <cellStyle name="Normal 2 6 15 17" xfId="18535"/>
    <cellStyle name="Normal 2 6 15 18" xfId="19074"/>
    <cellStyle name="Normal 2 6 15 19" xfId="19612"/>
    <cellStyle name="Normal 2 6 15 2" xfId="10464"/>
    <cellStyle name="Normal 2 6 15 20" xfId="20143"/>
    <cellStyle name="Normal 2 6 15 21" xfId="20659"/>
    <cellStyle name="Normal 2 6 15 22" xfId="21134"/>
    <cellStyle name="Normal 2 6 15 23" xfId="21514"/>
    <cellStyle name="Normal 2 6 15 24" xfId="22310"/>
    <cellStyle name="Normal 2 6 15 25" xfId="22875"/>
    <cellStyle name="Normal 2 6 15 26" xfId="23416"/>
    <cellStyle name="Normal 2 6 15 27" xfId="23949"/>
    <cellStyle name="Normal 2 6 15 28" xfId="24483"/>
    <cellStyle name="Normal 2 6 15 29" xfId="24992"/>
    <cellStyle name="Normal 2 6 15 3" xfId="11002"/>
    <cellStyle name="Normal 2 6 15 30" xfId="25469"/>
    <cellStyle name="Normal 2 6 15 31" xfId="26126"/>
    <cellStyle name="Normal 2 6 15 32" xfId="26662"/>
    <cellStyle name="Normal 2 6 15 33" xfId="27193"/>
    <cellStyle name="Normal 2 6 15 34" xfId="27705"/>
    <cellStyle name="Normal 2 6 15 35" xfId="28173"/>
    <cellStyle name="Normal 2 6 15 36" xfId="28558"/>
    <cellStyle name="Normal 2 6 15 37" xfId="29265"/>
    <cellStyle name="Normal 2 6 15 38" xfId="29626"/>
    <cellStyle name="Normal 2 6 15 39" xfId="31380"/>
    <cellStyle name="Normal 2 6 15 4" xfId="11527"/>
    <cellStyle name="Normal 2 6 15 40" xfId="31631"/>
    <cellStyle name="Normal 2 6 15 41" xfId="31134"/>
    <cellStyle name="Normal 2 6 15 5" xfId="12054"/>
    <cellStyle name="Normal 2 6 15 6" xfId="12586"/>
    <cellStyle name="Normal 2 6 15 7" xfId="13128"/>
    <cellStyle name="Normal 2 6 15 8" xfId="13668"/>
    <cellStyle name="Normal 2 6 15 9" xfId="14211"/>
    <cellStyle name="Normal 2 6 16" xfId="687"/>
    <cellStyle name="Normal 2 6 16 10" xfId="14772"/>
    <cellStyle name="Normal 2 6 16 11" xfId="15316"/>
    <cellStyle name="Normal 2 6 16 12" xfId="15857"/>
    <cellStyle name="Normal 2 6 16 13" xfId="16397"/>
    <cellStyle name="Normal 2 6 16 14" xfId="16938"/>
    <cellStyle name="Normal 2 6 16 15" xfId="17479"/>
    <cellStyle name="Normal 2 6 16 16" xfId="18020"/>
    <cellStyle name="Normal 2 6 16 17" xfId="18559"/>
    <cellStyle name="Normal 2 6 16 18" xfId="19098"/>
    <cellStyle name="Normal 2 6 16 19" xfId="19636"/>
    <cellStyle name="Normal 2 6 16 2" xfId="10487"/>
    <cellStyle name="Normal 2 6 16 20" xfId="20167"/>
    <cellStyle name="Normal 2 6 16 21" xfId="20679"/>
    <cellStyle name="Normal 2 6 16 22" xfId="21154"/>
    <cellStyle name="Normal 2 6 16 23" xfId="21525"/>
    <cellStyle name="Normal 2 6 16 24" xfId="22333"/>
    <cellStyle name="Normal 2 6 16 25" xfId="22898"/>
    <cellStyle name="Normal 2 6 16 26" xfId="23438"/>
    <cellStyle name="Normal 2 6 16 27" xfId="23972"/>
    <cellStyle name="Normal 2 6 16 28" xfId="24506"/>
    <cellStyle name="Normal 2 6 16 29" xfId="25013"/>
    <cellStyle name="Normal 2 6 16 3" xfId="11026"/>
    <cellStyle name="Normal 2 6 16 30" xfId="25485"/>
    <cellStyle name="Normal 2 6 16 31" xfId="26148"/>
    <cellStyle name="Normal 2 6 16 32" xfId="26685"/>
    <cellStyle name="Normal 2 6 16 33" xfId="27214"/>
    <cellStyle name="Normal 2 6 16 34" xfId="27727"/>
    <cellStyle name="Normal 2 6 16 35" xfId="28192"/>
    <cellStyle name="Normal 2 6 16 36" xfId="28569"/>
    <cellStyle name="Normal 2 6 16 37" xfId="29283"/>
    <cellStyle name="Normal 2 6 16 38" xfId="29366"/>
    <cellStyle name="Normal 2 6 16 39" xfId="31401"/>
    <cellStyle name="Normal 2 6 16 4" xfId="11551"/>
    <cellStyle name="Normal 2 6 16 40" xfId="31446"/>
    <cellStyle name="Normal 2 6 16 41" xfId="32067"/>
    <cellStyle name="Normal 2 6 16 5" xfId="12078"/>
    <cellStyle name="Normal 2 6 16 6" xfId="12608"/>
    <cellStyle name="Normal 2 6 16 7" xfId="13152"/>
    <cellStyle name="Normal 2 6 16 8" xfId="13692"/>
    <cellStyle name="Normal 2 6 16 9" xfId="14235"/>
    <cellStyle name="Normal 2 6 17" xfId="713"/>
    <cellStyle name="Normal 2 6 17 10" xfId="14798"/>
    <cellStyle name="Normal 2 6 17 11" xfId="15341"/>
    <cellStyle name="Normal 2 6 17 12" xfId="15882"/>
    <cellStyle name="Normal 2 6 17 13" xfId="16422"/>
    <cellStyle name="Normal 2 6 17 14" xfId="16963"/>
    <cellStyle name="Normal 2 6 17 15" xfId="17504"/>
    <cellStyle name="Normal 2 6 17 16" xfId="18045"/>
    <cellStyle name="Normal 2 6 17 17" xfId="18584"/>
    <cellStyle name="Normal 2 6 17 18" xfId="19123"/>
    <cellStyle name="Normal 2 6 17 19" xfId="19661"/>
    <cellStyle name="Normal 2 6 17 2" xfId="10513"/>
    <cellStyle name="Normal 2 6 17 20" xfId="20191"/>
    <cellStyle name="Normal 2 6 17 21" xfId="20703"/>
    <cellStyle name="Normal 2 6 17 22" xfId="21177"/>
    <cellStyle name="Normal 2 6 17 23" xfId="21536"/>
    <cellStyle name="Normal 2 6 17 24" xfId="22359"/>
    <cellStyle name="Normal 2 6 17 25" xfId="22922"/>
    <cellStyle name="Normal 2 6 17 26" xfId="23462"/>
    <cellStyle name="Normal 2 6 17 27" xfId="23996"/>
    <cellStyle name="Normal 2 6 17 28" xfId="24530"/>
    <cellStyle name="Normal 2 6 17 29" xfId="25037"/>
    <cellStyle name="Normal 2 6 17 3" xfId="11051"/>
    <cellStyle name="Normal 2 6 17 30" xfId="25501"/>
    <cellStyle name="Normal 2 6 17 31" xfId="26171"/>
    <cellStyle name="Normal 2 6 17 32" xfId="26708"/>
    <cellStyle name="Normal 2 6 17 33" xfId="27239"/>
    <cellStyle name="Normal 2 6 17 34" xfId="27748"/>
    <cellStyle name="Normal 2 6 17 35" xfId="28211"/>
    <cellStyle name="Normal 2 6 17 36" xfId="28580"/>
    <cellStyle name="Normal 2 6 17 37" xfId="29302"/>
    <cellStyle name="Normal 2 6 17 38" xfId="28723"/>
    <cellStyle name="Normal 2 6 17 39" xfId="31424"/>
    <cellStyle name="Normal 2 6 17 4" xfId="11576"/>
    <cellStyle name="Normal 2 6 17 40" xfId="30908"/>
    <cellStyle name="Normal 2 6 17 41" xfId="31422"/>
    <cellStyle name="Normal 2 6 17 5" xfId="12103"/>
    <cellStyle name="Normal 2 6 17 6" xfId="12634"/>
    <cellStyle name="Normal 2 6 17 7" xfId="13177"/>
    <cellStyle name="Normal 2 6 17 8" xfId="13717"/>
    <cellStyle name="Normal 2 6 17 9" xfId="14260"/>
    <cellStyle name="Normal 2 6 18" xfId="666"/>
    <cellStyle name="Normal 2 6 18 10" xfId="14752"/>
    <cellStyle name="Normal 2 6 18 11" xfId="15295"/>
    <cellStyle name="Normal 2 6 18 12" xfId="15836"/>
    <cellStyle name="Normal 2 6 18 13" xfId="16376"/>
    <cellStyle name="Normal 2 6 18 14" xfId="16917"/>
    <cellStyle name="Normal 2 6 18 15" xfId="17458"/>
    <cellStyle name="Normal 2 6 18 16" xfId="17999"/>
    <cellStyle name="Normal 2 6 18 17" xfId="18538"/>
    <cellStyle name="Normal 2 6 18 18" xfId="19077"/>
    <cellStyle name="Normal 2 6 18 19" xfId="19615"/>
    <cellStyle name="Normal 2 6 18 2" xfId="10467"/>
    <cellStyle name="Normal 2 6 18 20" xfId="20146"/>
    <cellStyle name="Normal 2 6 18 21" xfId="20662"/>
    <cellStyle name="Normal 2 6 18 22" xfId="21137"/>
    <cellStyle name="Normal 2 6 18 23" xfId="21517"/>
    <cellStyle name="Normal 2 6 18 24" xfId="22313"/>
    <cellStyle name="Normal 2 6 18 25" xfId="22878"/>
    <cellStyle name="Normal 2 6 18 26" xfId="23419"/>
    <cellStyle name="Normal 2 6 18 27" xfId="23952"/>
    <cellStyle name="Normal 2 6 18 28" xfId="24486"/>
    <cellStyle name="Normal 2 6 18 29" xfId="24995"/>
    <cellStyle name="Normal 2 6 18 3" xfId="11005"/>
    <cellStyle name="Normal 2 6 18 30" xfId="25472"/>
    <cellStyle name="Normal 2 6 18 31" xfId="26129"/>
    <cellStyle name="Normal 2 6 18 32" xfId="26665"/>
    <cellStyle name="Normal 2 6 18 33" xfId="27196"/>
    <cellStyle name="Normal 2 6 18 34" xfId="27708"/>
    <cellStyle name="Normal 2 6 18 35" xfId="28176"/>
    <cellStyle name="Normal 2 6 18 36" xfId="28561"/>
    <cellStyle name="Normal 2 6 18 37" xfId="29268"/>
    <cellStyle name="Normal 2 6 18 38" xfId="29604"/>
    <cellStyle name="Normal 2 6 18 39" xfId="31383"/>
    <cellStyle name="Normal 2 6 18 4" xfId="11530"/>
    <cellStyle name="Normal 2 6 18 40" xfId="31567"/>
    <cellStyle name="Normal 2 6 18 41" xfId="31491"/>
    <cellStyle name="Normal 2 6 18 5" xfId="12057"/>
    <cellStyle name="Normal 2 6 18 6" xfId="12589"/>
    <cellStyle name="Normal 2 6 18 7" xfId="13131"/>
    <cellStyle name="Normal 2 6 18 8" xfId="13671"/>
    <cellStyle name="Normal 2 6 18 9" xfId="14214"/>
    <cellStyle name="Normal 2 6 19" xfId="542"/>
    <cellStyle name="Normal 2 6 19 10" xfId="13444"/>
    <cellStyle name="Normal 2 6 19 11" xfId="15086"/>
    <cellStyle name="Normal 2 6 19 12" xfId="14194"/>
    <cellStyle name="Normal 2 6 19 13" xfId="15095"/>
    <cellStyle name="Normal 2 6 19 14" xfId="15608"/>
    <cellStyle name="Normal 2 6 19 15" xfId="16149"/>
    <cellStyle name="Normal 2 6 19 16" xfId="16689"/>
    <cellStyle name="Normal 2 6 19 17" xfId="17230"/>
    <cellStyle name="Normal 2 6 19 18" xfId="17771"/>
    <cellStyle name="Normal 2 6 19 19" xfId="18312"/>
    <cellStyle name="Normal 2 6 19 2" xfId="10350"/>
    <cellStyle name="Normal 2 6 19 20" xfId="18850"/>
    <cellStyle name="Normal 2 6 19 21" xfId="19389"/>
    <cellStyle name="Normal 2 6 19 22" xfId="20960"/>
    <cellStyle name="Normal 2 6 19 23" xfId="20127"/>
    <cellStyle name="Normal 2 6 19 24" xfId="22193"/>
    <cellStyle name="Normal 2 6 19 25" xfId="22233"/>
    <cellStyle name="Normal 2 6 19 26" xfId="22100"/>
    <cellStyle name="Normal 2 6 19 27" xfId="22775"/>
    <cellStyle name="Normal 2 6 19 28" xfId="22382"/>
    <cellStyle name="Normal 2 6 19 29" xfId="22945"/>
    <cellStyle name="Normal 2 6 19 3" xfId="10813"/>
    <cellStyle name="Normal 2 6 19 30" xfId="23485"/>
    <cellStyle name="Normal 2 6 19 31" xfId="26007"/>
    <cellStyle name="Normal 2 6 19 32" xfId="25674"/>
    <cellStyle name="Normal 2 6 19 33" xfId="25982"/>
    <cellStyle name="Normal 2 6 19 34" xfId="26855"/>
    <cellStyle name="Normal 2 6 19 35" xfId="27171"/>
    <cellStyle name="Normal 2 6 19 36" xfId="26460"/>
    <cellStyle name="Normal 2 6 19 37" xfId="29169"/>
    <cellStyle name="Normal 2 6 19 38" xfId="28738"/>
    <cellStyle name="Normal 2 6 19 39" xfId="31281"/>
    <cellStyle name="Normal 2 6 19 4" xfId="10778"/>
    <cellStyle name="Normal 2 6 19 40" xfId="31889"/>
    <cellStyle name="Normal 2 6 19 41" xfId="32914"/>
    <cellStyle name="Normal 2 6 19 5" xfId="10809"/>
    <cellStyle name="Normal 2 6 19 6" xfId="11302"/>
    <cellStyle name="Normal 2 6 19 7" xfId="13060"/>
    <cellStyle name="Normal 2 6 19 8" xfId="12276"/>
    <cellStyle name="Normal 2 6 19 9" xfId="12884"/>
    <cellStyle name="Normal 2 6 2" xfId="135"/>
    <cellStyle name="Normal 2 6 2 10" xfId="5628"/>
    <cellStyle name="Normal 2 6 2 11" xfId="4822"/>
    <cellStyle name="Normal 2 6 2 12" xfId="5208"/>
    <cellStyle name="Normal 2 6 2 13" xfId="4745"/>
    <cellStyle name="Normal 2 6 2 14" xfId="5062"/>
    <cellStyle name="Normal 2 6 2 15" xfId="5191"/>
    <cellStyle name="Normal 2 6 2 16" xfId="4442"/>
    <cellStyle name="Normal 2 6 2 17" xfId="5532"/>
    <cellStyle name="Normal 2 6 2 18" xfId="5791"/>
    <cellStyle name="Normal 2 6 2 19" xfId="7756"/>
    <cellStyle name="Normal 2 6 2 2" xfId="265"/>
    <cellStyle name="Normal 2 6 2 2 10" xfId="14491"/>
    <cellStyle name="Normal 2 6 2 2 11" xfId="15121"/>
    <cellStyle name="Normal 2 6 2 2 12" xfId="15575"/>
    <cellStyle name="Normal 2 6 2 2 13" xfId="16116"/>
    <cellStyle name="Normal 2 6 2 2 14" xfId="16656"/>
    <cellStyle name="Normal 2 6 2 2 15" xfId="17197"/>
    <cellStyle name="Normal 2 6 2 2 16" xfId="17738"/>
    <cellStyle name="Normal 2 6 2 2 17" xfId="18279"/>
    <cellStyle name="Normal 2 6 2 2 18" xfId="18817"/>
    <cellStyle name="Normal 2 6 2 2 19" xfId="19356"/>
    <cellStyle name="Normal 2 6 2 2 2" xfId="10077"/>
    <cellStyle name="Normal 2 6 2 2 2 2" xfId="38099"/>
    <cellStyle name="Normal 2 6 2 2 20" xfId="19891"/>
    <cellStyle name="Normal 2 6 2 2 21" xfId="20412"/>
    <cellStyle name="Normal 2 6 2 2 22" xfId="20990"/>
    <cellStyle name="Normal 2 6 2 2 23" xfId="21337"/>
    <cellStyle name="Normal 2 6 2 2 24" xfId="21924"/>
    <cellStyle name="Normal 2 6 2 2 25" xfId="21803"/>
    <cellStyle name="Normal 2 6 2 2 26" xfId="22816"/>
    <cellStyle name="Normal 2 6 2 2 27" xfId="23086"/>
    <cellStyle name="Normal 2 6 2 2 28" xfId="23623"/>
    <cellStyle name="Normal 2 6 2 2 29" xfId="24156"/>
    <cellStyle name="Normal 2 6 2 2 3" xfId="10190"/>
    <cellStyle name="Normal 2 6 2 2 3 2" xfId="37896"/>
    <cellStyle name="Normal 2 6 2 2 30" xfId="24684"/>
    <cellStyle name="Normal 2 6 2 2 31" xfId="24687"/>
    <cellStyle name="Normal 2 6 2 2 32" xfId="26067"/>
    <cellStyle name="Normal 2 6 2 2 33" xfId="26332"/>
    <cellStyle name="Normal 2 6 2 2 34" xfId="27165"/>
    <cellStyle name="Normal 2 6 2 2 35" xfId="27228"/>
    <cellStyle name="Normal 2 6 2 2 36" xfId="27890"/>
    <cellStyle name="Normal 2 6 2 2 37" xfId="28935"/>
    <cellStyle name="Normal 2 6 2 2 38" xfId="29346"/>
    <cellStyle name="Normal 2 6 2 2 39" xfId="31041"/>
    <cellStyle name="Normal 2 6 2 2 4" xfId="11269"/>
    <cellStyle name="Normal 2 6 2 2 40" xfId="30931"/>
    <cellStyle name="Normal 2 6 2 2 41" xfId="33371"/>
    <cellStyle name="Normal 2 6 2 2 5" xfId="11797"/>
    <cellStyle name="Normal 2 6 2 2 6" xfId="12325"/>
    <cellStyle name="Normal 2 6 2 2 7" xfId="13044"/>
    <cellStyle name="Normal 2 6 2 2 8" xfId="13411"/>
    <cellStyle name="Normal 2 6 2 2 9" xfId="13952"/>
    <cellStyle name="Normal 2 6 2 20" xfId="6976"/>
    <cellStyle name="Normal 2 6 2 21" xfId="7954"/>
    <cellStyle name="Normal 2 6 2 22" xfId="8048"/>
    <cellStyle name="Normal 2 6 2 23" xfId="8228"/>
    <cellStyle name="Normal 2 6 2 24" xfId="8211"/>
    <cellStyle name="Normal 2 6 2 25" xfId="7383"/>
    <cellStyle name="Normal 2 6 2 26" xfId="8136"/>
    <cellStyle name="Normal 2 6 2 27" xfId="7347"/>
    <cellStyle name="Normal 2 6 2 28" xfId="8065"/>
    <cellStyle name="Normal 2 6 2 29" xfId="9748"/>
    <cellStyle name="Normal 2 6 2 3" xfId="1341"/>
    <cellStyle name="Normal 2 6 2 3 2" xfId="29731"/>
    <cellStyle name="Normal 2 6 2 3 2 2" xfId="38176"/>
    <cellStyle name="Normal 2 6 2 3 3" xfId="30452"/>
    <cellStyle name="Normal 2 6 2 3 3 2" xfId="37897"/>
    <cellStyle name="Normal 2 6 2 3 4" xfId="31930"/>
    <cellStyle name="Normal 2 6 2 3 5" xfId="32798"/>
    <cellStyle name="Normal 2 6 2 3 6" xfId="33503"/>
    <cellStyle name="Normal 2 6 2 30" xfId="9214"/>
    <cellStyle name="Normal 2 6 2 31" xfId="9967"/>
    <cellStyle name="Normal 2 6 2 32" xfId="10594"/>
    <cellStyle name="Normal 2 6 2 33" xfId="11150"/>
    <cellStyle name="Normal 2 6 2 34" xfId="11676"/>
    <cellStyle name="Normal 2 6 2 35" xfId="12205"/>
    <cellStyle name="Normal 2 6 2 36" xfId="12552"/>
    <cellStyle name="Normal 2 6 2 37" xfId="13278"/>
    <cellStyle name="Normal 2 6 2 38" xfId="13819"/>
    <cellStyle name="Normal 2 6 2 39" xfId="14362"/>
    <cellStyle name="Normal 2 6 2 4" xfId="2137"/>
    <cellStyle name="Normal 2 6 2 4 2" xfId="3993"/>
    <cellStyle name="Normal 2 6 2 4 2 2" xfId="30123"/>
    <cellStyle name="Normal 2 6 2 4 3" xfId="30739"/>
    <cellStyle name="Normal 2 6 2 4 4" xfId="32588"/>
    <cellStyle name="Normal 2 6 2 4 5" xfId="33343"/>
    <cellStyle name="Normal 2 6 2 4 6" xfId="33816"/>
    <cellStyle name="Normal 2 6 2 4 7" xfId="34216"/>
    <cellStyle name="Normal 2 6 2 4 8" xfId="37698"/>
    <cellStyle name="Normal 2 6 2 40" xfId="14411"/>
    <cellStyle name="Normal 2 6 2 41" xfId="15442"/>
    <cellStyle name="Normal 2 6 2 42" xfId="15983"/>
    <cellStyle name="Normal 2 6 2 43" xfId="16523"/>
    <cellStyle name="Normal 2 6 2 44" xfId="17064"/>
    <cellStyle name="Normal 2 6 2 45" xfId="17605"/>
    <cellStyle name="Normal 2 6 2 46" xfId="18146"/>
    <cellStyle name="Normal 2 6 2 47" xfId="18684"/>
    <cellStyle name="Normal 2 6 2 48" xfId="19224"/>
    <cellStyle name="Normal 2 6 2 49" xfId="19762"/>
    <cellStyle name="Normal 2 6 2 5" xfId="2310"/>
    <cellStyle name="Normal 2 6 2 5 2" xfId="4223"/>
    <cellStyle name="Normal 2 6 2 5 2 2" xfId="30199"/>
    <cellStyle name="Normal 2 6 2 5 2 3" xfId="38245"/>
    <cellStyle name="Normal 2 6 2 5 3" xfId="30795"/>
    <cellStyle name="Normal 2 6 2 5 4" xfId="32735"/>
    <cellStyle name="Normal 2 6 2 5 5" xfId="33456"/>
    <cellStyle name="Normal 2 6 2 5 6" xfId="33873"/>
    <cellStyle name="Normal 2 6 2 5 7" xfId="37895"/>
    <cellStyle name="Normal 2 6 2 50" xfId="20290"/>
    <cellStyle name="Normal 2 6 2 51" xfId="20337"/>
    <cellStyle name="Normal 2 6 2 52" xfId="21257"/>
    <cellStyle name="Normal 2 6 2 53" xfId="21799"/>
    <cellStyle name="Normal 2 6 2 54" xfId="22013"/>
    <cellStyle name="Normal 2 6 2 55" xfId="23115"/>
    <cellStyle name="Normal 2 6 2 56" xfId="23652"/>
    <cellStyle name="Normal 2 6 2 57" xfId="24184"/>
    <cellStyle name="Normal 2 6 2 58" xfId="24710"/>
    <cellStyle name="Normal 2 6 2 59" xfId="25207"/>
    <cellStyle name="Normal 2 6 2 6" xfId="2860"/>
    <cellStyle name="Normal 2 6 2 6 2" xfId="4108"/>
    <cellStyle name="Normal 2 6 2 6 3" xfId="38025"/>
    <cellStyle name="Normal 2 6 2 60" xfId="25409"/>
    <cellStyle name="Normal 2 6 2 61" xfId="26361"/>
    <cellStyle name="Normal 2 6 2 62" xfId="26897"/>
    <cellStyle name="Normal 2 6 2 63" xfId="27446"/>
    <cellStyle name="Normal 2 6 2 64" xfId="27913"/>
    <cellStyle name="Normal 2 6 2 65" xfId="28351"/>
    <cellStyle name="Normal 2 6 2 66" xfId="28815"/>
    <cellStyle name="Normal 2 6 2 67" xfId="29367"/>
    <cellStyle name="Normal 2 6 2 68" xfId="30921"/>
    <cellStyle name="Normal 2 6 2 69" xfId="32358"/>
    <cellStyle name="Normal 2 6 2 7" xfId="3197"/>
    <cellStyle name="Normal 2 6 2 70" xfId="32609"/>
    <cellStyle name="Normal 2 6 2 71" xfId="22779"/>
    <cellStyle name="Normal 2 6 2 72" xfId="34080"/>
    <cellStyle name="Normal 2 6 2 73" xfId="34583"/>
    <cellStyle name="Normal 2 6 2 74" xfId="34810"/>
    <cellStyle name="Normal 2 6 2 75" xfId="35037"/>
    <cellStyle name="Normal 2 6 2 76" xfId="35264"/>
    <cellStyle name="Normal 2 6 2 77" xfId="35491"/>
    <cellStyle name="Normal 2 6 2 78" xfId="35718"/>
    <cellStyle name="Normal 2 6 2 79" xfId="35945"/>
    <cellStyle name="Normal 2 6 2 8" xfId="2849"/>
    <cellStyle name="Normal 2 6 2 80" xfId="36172"/>
    <cellStyle name="Normal 2 6 2 81" xfId="36399"/>
    <cellStyle name="Normal 2 6 2 82" xfId="36625"/>
    <cellStyle name="Normal 2 6 2 83" xfId="36849"/>
    <cellStyle name="Normal 2 6 2 84" xfId="37051"/>
    <cellStyle name="Normal 2 6 2 85" xfId="37261"/>
    <cellStyle name="Normal 2 6 2 86" xfId="37608"/>
    <cellStyle name="Normal 2 6 2 9" xfId="3829"/>
    <cellStyle name="Normal 2 6 20" xfId="785"/>
    <cellStyle name="Normal 2 6 20 10" xfId="14870"/>
    <cellStyle name="Normal 2 6 20 11" xfId="15411"/>
    <cellStyle name="Normal 2 6 20 12" xfId="15952"/>
    <cellStyle name="Normal 2 6 20 13" xfId="16492"/>
    <cellStyle name="Normal 2 6 20 14" xfId="17033"/>
    <cellStyle name="Normal 2 6 20 15" xfId="17574"/>
    <cellStyle name="Normal 2 6 20 16" xfId="18115"/>
    <cellStyle name="Normal 2 6 20 17" xfId="18653"/>
    <cellStyle name="Normal 2 6 20 18" xfId="19193"/>
    <cellStyle name="Normal 2 6 20 19" xfId="19731"/>
    <cellStyle name="Normal 2 6 20 2" xfId="10585"/>
    <cellStyle name="Normal 2 6 20 20" xfId="20259"/>
    <cellStyle name="Normal 2 6 20 21" xfId="20770"/>
    <cellStyle name="Normal 2 6 20 22" xfId="21234"/>
    <cellStyle name="Normal 2 6 20 23" xfId="21573"/>
    <cellStyle name="Normal 2 6 20 24" xfId="22430"/>
    <cellStyle name="Normal 2 6 20 25" xfId="22993"/>
    <cellStyle name="Normal 2 6 20 26" xfId="23531"/>
    <cellStyle name="Normal 2 6 20 27" xfId="24065"/>
    <cellStyle name="Normal 2 6 20 28" xfId="24598"/>
    <cellStyle name="Normal 2 6 20 29" xfId="25101"/>
    <cellStyle name="Normal 2 6 20 3" xfId="11119"/>
    <cellStyle name="Normal 2 6 20 30" xfId="25553"/>
    <cellStyle name="Normal 2 6 20 31" xfId="26242"/>
    <cellStyle name="Normal 2 6 20 32" xfId="26777"/>
    <cellStyle name="Normal 2 6 20 33" xfId="27307"/>
    <cellStyle name="Normal 2 6 20 34" xfId="27812"/>
    <cellStyle name="Normal 2 6 20 35" xfId="28269"/>
    <cellStyle name="Normal 2 6 20 36" xfId="28617"/>
    <cellStyle name="Normal 2 6 20 37" xfId="29362"/>
    <cellStyle name="Normal 2 6 20 38" xfId="30255"/>
    <cellStyle name="Normal 2 6 20 39" xfId="31488"/>
    <cellStyle name="Normal 2 6 20 4" xfId="11645"/>
    <cellStyle name="Normal 2 6 20 40" xfId="31536"/>
    <cellStyle name="Normal 2 6 20 41" xfId="33291"/>
    <cellStyle name="Normal 2 6 20 5" xfId="12174"/>
    <cellStyle name="Normal 2 6 20 6" xfId="12706"/>
    <cellStyle name="Normal 2 6 20 7" xfId="13247"/>
    <cellStyle name="Normal 2 6 20 8" xfId="13788"/>
    <cellStyle name="Normal 2 6 20 9" xfId="14331"/>
    <cellStyle name="Normal 2 6 21" xfId="815"/>
    <cellStyle name="Normal 2 6 21 10" xfId="14900"/>
    <cellStyle name="Normal 2 6 21 11" xfId="15441"/>
    <cellStyle name="Normal 2 6 21 12" xfId="15982"/>
    <cellStyle name="Normal 2 6 21 13" xfId="16522"/>
    <cellStyle name="Normal 2 6 21 14" xfId="17063"/>
    <cellStyle name="Normal 2 6 21 15" xfId="17604"/>
    <cellStyle name="Normal 2 6 21 16" xfId="18145"/>
    <cellStyle name="Normal 2 6 21 17" xfId="18683"/>
    <cellStyle name="Normal 2 6 21 18" xfId="19223"/>
    <cellStyle name="Normal 2 6 21 19" xfId="19761"/>
    <cellStyle name="Normal 2 6 21 2" xfId="10615"/>
    <cellStyle name="Normal 2 6 21 20" xfId="20289"/>
    <cellStyle name="Normal 2 6 21 21" xfId="20797"/>
    <cellStyle name="Normal 2 6 21 22" xfId="21256"/>
    <cellStyle name="Normal 2 6 21 23" xfId="21587"/>
    <cellStyle name="Normal 2 6 21 24" xfId="22458"/>
    <cellStyle name="Normal 2 6 21 25" xfId="23022"/>
    <cellStyle name="Normal 2 6 21 26" xfId="23559"/>
    <cellStyle name="Normal 2 6 21 27" xfId="24093"/>
    <cellStyle name="Normal 2 6 21 28" xfId="24627"/>
    <cellStyle name="Normal 2 6 21 29" xfId="25127"/>
    <cellStyle name="Normal 2 6 21 3" xfId="11149"/>
    <cellStyle name="Normal 2 6 21 30" xfId="25572"/>
    <cellStyle name="Normal 2 6 21 31" xfId="26270"/>
    <cellStyle name="Normal 2 6 21 32" xfId="26806"/>
    <cellStyle name="Normal 2 6 21 33" xfId="27333"/>
    <cellStyle name="Normal 2 6 21 34" xfId="27837"/>
    <cellStyle name="Normal 2 6 21 35" xfId="28291"/>
    <cellStyle name="Normal 2 6 21 36" xfId="28631"/>
    <cellStyle name="Normal 2 6 21 37" xfId="29385"/>
    <cellStyle name="Normal 2 6 21 38" xfId="30269"/>
    <cellStyle name="Normal 2 6 21 39" xfId="31513"/>
    <cellStyle name="Normal 2 6 21 4" xfId="11675"/>
    <cellStyle name="Normal 2 6 21 40" xfId="32679"/>
    <cellStyle name="Normal 2 6 21 41" xfId="32918"/>
    <cellStyle name="Normal 2 6 21 5" xfId="12204"/>
    <cellStyle name="Normal 2 6 21 6" xfId="12736"/>
    <cellStyle name="Normal 2 6 21 7" xfId="13277"/>
    <cellStyle name="Normal 2 6 21 8" xfId="13818"/>
    <cellStyle name="Normal 2 6 21 9" xfId="14361"/>
    <cellStyle name="Normal 2 6 22" xfId="831"/>
    <cellStyle name="Normal 2 6 22 10" xfId="14916"/>
    <cellStyle name="Normal 2 6 22 11" xfId="15457"/>
    <cellStyle name="Normal 2 6 22 12" xfId="15998"/>
    <cellStyle name="Normal 2 6 22 13" xfId="16538"/>
    <cellStyle name="Normal 2 6 22 14" xfId="17079"/>
    <cellStyle name="Normal 2 6 22 15" xfId="17620"/>
    <cellStyle name="Normal 2 6 22 16" xfId="18161"/>
    <cellStyle name="Normal 2 6 22 17" xfId="18699"/>
    <cellStyle name="Normal 2 6 22 18" xfId="19239"/>
    <cellStyle name="Normal 2 6 22 19" xfId="19776"/>
    <cellStyle name="Normal 2 6 22 2" xfId="10631"/>
    <cellStyle name="Normal 2 6 22 20" xfId="20305"/>
    <cellStyle name="Normal 2 6 22 21" xfId="20812"/>
    <cellStyle name="Normal 2 6 22 22" xfId="21267"/>
    <cellStyle name="Normal 2 6 22 23" xfId="21597"/>
    <cellStyle name="Normal 2 6 22 24" xfId="22473"/>
    <cellStyle name="Normal 2 6 22 25" xfId="23038"/>
    <cellStyle name="Normal 2 6 22 26" xfId="23575"/>
    <cellStyle name="Normal 2 6 22 27" xfId="24109"/>
    <cellStyle name="Normal 2 6 22 28" xfId="24642"/>
    <cellStyle name="Normal 2 6 22 29" xfId="25142"/>
    <cellStyle name="Normal 2 6 22 3" xfId="11164"/>
    <cellStyle name="Normal 2 6 22 30" xfId="25585"/>
    <cellStyle name="Normal 2 6 22 31" xfId="26286"/>
    <cellStyle name="Normal 2 6 22 32" xfId="26822"/>
    <cellStyle name="Normal 2 6 22 33" xfId="27348"/>
    <cellStyle name="Normal 2 6 22 34" xfId="27851"/>
    <cellStyle name="Normal 2 6 22 35" xfId="28304"/>
    <cellStyle name="Normal 2 6 22 36" xfId="28641"/>
    <cellStyle name="Normal 2 6 22 37" xfId="29399"/>
    <cellStyle name="Normal 2 6 22 38" xfId="30279"/>
    <cellStyle name="Normal 2 6 22 39" xfId="31527"/>
    <cellStyle name="Normal 2 6 22 4" xfId="11691"/>
    <cellStyle name="Normal 2 6 22 40" xfId="32675"/>
    <cellStyle name="Normal 2 6 22 41" xfId="33281"/>
    <cellStyle name="Normal 2 6 22 5" xfId="12220"/>
    <cellStyle name="Normal 2 6 22 6" xfId="12752"/>
    <cellStyle name="Normal 2 6 22 7" xfId="13293"/>
    <cellStyle name="Normal 2 6 22 8" xfId="13834"/>
    <cellStyle name="Normal 2 6 22 9" xfId="14377"/>
    <cellStyle name="Normal 2 6 23" xfId="1262"/>
    <cellStyle name="Normal 2 6 23 2" xfId="2991"/>
    <cellStyle name="Normal 2 6 23 2 2" xfId="29673"/>
    <cellStyle name="Normal 2 6 23 3" xfId="30399"/>
    <cellStyle name="Normal 2 6 23 4" xfId="31859"/>
    <cellStyle name="Normal 2 6 23 5" xfId="32500"/>
    <cellStyle name="Normal 2 6 23 6" xfId="33225"/>
    <cellStyle name="Normal 2 6 24" xfId="1301"/>
    <cellStyle name="Normal 2 6 24 2" xfId="4034"/>
    <cellStyle name="Normal 2 6 24 2 2" xfId="29698"/>
    <cellStyle name="Normal 2 6 24 3" xfId="30419"/>
    <cellStyle name="Normal 2 6 24 4" xfId="31894"/>
    <cellStyle name="Normal 2 6 24 5" xfId="32621"/>
    <cellStyle name="Normal 2 6 24 6" xfId="33366"/>
    <cellStyle name="Normal 2 6 25" xfId="1375"/>
    <cellStyle name="Normal 2 6 25 2" xfId="4142"/>
    <cellStyle name="Normal 2 6 25 2 2" xfId="29762"/>
    <cellStyle name="Normal 2 6 25 3" xfId="30481"/>
    <cellStyle name="Normal 2 6 25 4" xfId="31964"/>
    <cellStyle name="Normal 2 6 25 5" xfId="32831"/>
    <cellStyle name="Normal 2 6 25 6" xfId="33533"/>
    <cellStyle name="Normal 2 6 26" xfId="2136"/>
    <cellStyle name="Normal 2 6 26 2" xfId="3830"/>
    <cellStyle name="Normal 2 6 26 2 2" xfId="30122"/>
    <cellStyle name="Normal 2 6 26 3" xfId="30738"/>
    <cellStyle name="Normal 2 6 26 4" xfId="32587"/>
    <cellStyle name="Normal 2 6 26 5" xfId="33342"/>
    <cellStyle name="Normal 2 6 26 6" xfId="33815"/>
    <cellStyle name="Normal 2 6 27" xfId="2309"/>
    <cellStyle name="Normal 2 6 27 2" xfId="3936"/>
    <cellStyle name="Normal 2 6 27 2 2" xfId="30198"/>
    <cellStyle name="Normal 2 6 27 3" xfId="30794"/>
    <cellStyle name="Normal 2 6 27 4" xfId="32734"/>
    <cellStyle name="Normal 2 6 27 5" xfId="33455"/>
    <cellStyle name="Normal 2 6 27 6" xfId="33872"/>
    <cellStyle name="Normal 2 6 28" xfId="2400"/>
    <cellStyle name="Normal 2 6 28 2" xfId="4542"/>
    <cellStyle name="Normal 2 6 29" xfId="4778"/>
    <cellStyle name="Normal 2 6 3" xfId="202"/>
    <cellStyle name="Normal 2 6 3 10" xfId="13730"/>
    <cellStyle name="Normal 2 6 3 11" xfId="14273"/>
    <cellStyle name="Normal 2 6 3 12" xfId="14320"/>
    <cellStyle name="Normal 2 6 3 13" xfId="15354"/>
    <cellStyle name="Normal 2 6 3 14" xfId="15895"/>
    <cellStyle name="Normal 2 6 3 15" xfId="16435"/>
    <cellStyle name="Normal 2 6 3 16" xfId="16976"/>
    <cellStyle name="Normal 2 6 3 17" xfId="17517"/>
    <cellStyle name="Normal 2 6 3 18" xfId="18058"/>
    <cellStyle name="Normal 2 6 3 19" xfId="18597"/>
    <cellStyle name="Normal 2 6 3 2" xfId="286"/>
    <cellStyle name="Normal 2 6 3 2 10" xfId="14192"/>
    <cellStyle name="Normal 2 6 3 2 11" xfId="14294"/>
    <cellStyle name="Normal 2 6 3 2 12" xfId="15273"/>
    <cellStyle name="Normal 2 6 3 2 13" xfId="15814"/>
    <cellStyle name="Normal 2 6 3 2 14" xfId="16354"/>
    <cellStyle name="Normal 2 6 3 2 15" xfId="16895"/>
    <cellStyle name="Normal 2 6 3 2 16" xfId="17436"/>
    <cellStyle name="Normal 2 6 3 2 17" xfId="17977"/>
    <cellStyle name="Normal 2 6 3 2 18" xfId="18516"/>
    <cellStyle name="Normal 2 6 3 2 19" xfId="19055"/>
    <cellStyle name="Normal 2 6 3 2 2" xfId="10098"/>
    <cellStyle name="Normal 2 6 3 2 2 2" xfId="38120"/>
    <cellStyle name="Normal 2 6 3 2 20" xfId="19594"/>
    <cellStyle name="Normal 2 6 3 2 21" xfId="20125"/>
    <cellStyle name="Normal 2 6 3 2 22" xfId="20224"/>
    <cellStyle name="Normal 2 6 3 2 23" xfId="21121"/>
    <cellStyle name="Normal 2 6 3 2 24" xfId="21945"/>
    <cellStyle name="Normal 2 6 3 2 25" xfId="22392"/>
    <cellStyle name="Normal 2 6 3 2 26" xfId="23154"/>
    <cellStyle name="Normal 2 6 3 2 27" xfId="23690"/>
    <cellStyle name="Normal 2 6 3 2 28" xfId="24223"/>
    <cellStyle name="Normal 2 6 3 2 29" xfId="24745"/>
    <cellStyle name="Normal 2 6 3 2 3" xfId="10740"/>
    <cellStyle name="Normal 2 6 3 2 3 2" xfId="37899"/>
    <cellStyle name="Normal 2 6 3 2 30" xfId="25239"/>
    <cellStyle name="Normal 2 6 3 2 31" xfId="25743"/>
    <cellStyle name="Normal 2 6 3 2 32" xfId="26400"/>
    <cellStyle name="Normal 2 6 3 2 33" xfId="26936"/>
    <cellStyle name="Normal 2 6 3 2 34" xfId="27631"/>
    <cellStyle name="Normal 2 6 3 2 35" xfId="27942"/>
    <cellStyle name="Normal 2 6 3 2 36" xfId="28371"/>
    <cellStyle name="Normal 2 6 3 2 37" xfId="28956"/>
    <cellStyle name="Normal 2 6 3 2 38" xfId="29968"/>
    <cellStyle name="Normal 2 6 3 2 39" xfId="31062"/>
    <cellStyle name="Normal 2 6 3 2 4" xfId="10983"/>
    <cellStyle name="Normal 2 6 3 2 40" xfId="31257"/>
    <cellStyle name="Normal 2 6 3 2 41" xfId="32173"/>
    <cellStyle name="Normal 2 6 3 2 5" xfId="11508"/>
    <cellStyle name="Normal 2 6 3 2 6" xfId="12037"/>
    <cellStyle name="Normal 2 6 3 2 7" xfId="12254"/>
    <cellStyle name="Normal 2 6 3 2 8" xfId="13109"/>
    <cellStyle name="Normal 2 6 3 2 9" xfId="13649"/>
    <cellStyle name="Normal 2 6 3 20" xfId="19136"/>
    <cellStyle name="Normal 2 6 3 21" xfId="19674"/>
    <cellStyle name="Normal 2 6 3 22" xfId="20204"/>
    <cellStyle name="Normal 2 6 3 23" xfId="20249"/>
    <cellStyle name="Normal 2 6 3 24" xfId="21188"/>
    <cellStyle name="Normal 2 6 3 25" xfId="21861"/>
    <cellStyle name="Normal 2 6 3 26" xfId="22759"/>
    <cellStyle name="Normal 2 6 3 27" xfId="23310"/>
    <cellStyle name="Normal 2 6 3 28" xfId="23845"/>
    <cellStyle name="Normal 2 6 3 29" xfId="24379"/>
    <cellStyle name="Normal 2 6 3 3" xfId="1362"/>
    <cellStyle name="Normal 2 6 3 3 2" xfId="29752"/>
    <cellStyle name="Normal 2 6 3 3 2 2" xfId="38197"/>
    <cellStyle name="Normal 2 6 3 3 3" xfId="30473"/>
    <cellStyle name="Normal 2 6 3 3 3 2" xfId="37900"/>
    <cellStyle name="Normal 2 6 3 3 4" xfId="31951"/>
    <cellStyle name="Normal 2 6 3 3 5" xfId="32819"/>
    <cellStyle name="Normal 2 6 3 3 6" xfId="33524"/>
    <cellStyle name="Normal 2 6 3 30" xfId="24894"/>
    <cellStyle name="Normal 2 6 3 31" xfId="25370"/>
    <cellStyle name="Normal 2 6 3 32" xfId="25806"/>
    <cellStyle name="Normal 2 6 3 33" xfId="26555"/>
    <cellStyle name="Normal 2 6 3 34" xfId="27088"/>
    <cellStyle name="Normal 2 6 3 35" xfId="27593"/>
    <cellStyle name="Normal 2 6 3 36" xfId="28082"/>
    <cellStyle name="Normal 2 6 3 37" xfId="28482"/>
    <cellStyle name="Normal 2 6 3 38" xfId="28872"/>
    <cellStyle name="Normal 2 6 3 39" xfId="29141"/>
    <cellStyle name="Normal 2 6 3 4" xfId="2138"/>
    <cellStyle name="Normal 2 6 3 4 2" xfId="10468"/>
    <cellStyle name="Normal 2 6 3 4 2 2" xfId="30124"/>
    <cellStyle name="Normal 2 6 3 4 3" xfId="30740"/>
    <cellStyle name="Normal 2 6 3 4 4" xfId="32589"/>
    <cellStyle name="Normal 2 6 3 4 5" xfId="33344"/>
    <cellStyle name="Normal 2 6 3 4 6" xfId="33817"/>
    <cellStyle name="Normal 2 6 3 4 7" xfId="34233"/>
    <cellStyle name="Normal 2 6 3 4 8" xfId="37714"/>
    <cellStyle name="Normal 2 6 3 40" xfId="30978"/>
    <cellStyle name="Normal 2 6 3 41" xfId="32373"/>
    <cellStyle name="Normal 2 6 3 42" xfId="31569"/>
    <cellStyle name="Normal 2 6 3 43" xfId="3256"/>
    <cellStyle name="Normal 2 6 3 44" xfId="34081"/>
    <cellStyle name="Normal 2 6 3 45" xfId="34584"/>
    <cellStyle name="Normal 2 6 3 46" xfId="34811"/>
    <cellStyle name="Normal 2 6 3 47" xfId="35038"/>
    <cellStyle name="Normal 2 6 3 48" xfId="35265"/>
    <cellStyle name="Normal 2 6 3 49" xfId="35492"/>
    <cellStyle name="Normal 2 6 3 5" xfId="2311"/>
    <cellStyle name="Normal 2 6 3 5 2" xfId="11064"/>
    <cellStyle name="Normal 2 6 3 5 2 2" xfId="30200"/>
    <cellStyle name="Normal 2 6 3 5 2 3" xfId="38246"/>
    <cellStyle name="Normal 2 6 3 5 3" xfId="30796"/>
    <cellStyle name="Normal 2 6 3 5 4" xfId="32736"/>
    <cellStyle name="Normal 2 6 3 5 5" xfId="33457"/>
    <cellStyle name="Normal 2 6 3 5 6" xfId="33874"/>
    <cellStyle name="Normal 2 6 3 5 7" xfId="37898"/>
    <cellStyle name="Normal 2 6 3 50" xfId="35719"/>
    <cellStyle name="Normal 2 6 3 51" xfId="35946"/>
    <cellStyle name="Normal 2 6 3 52" xfId="36173"/>
    <cellStyle name="Normal 2 6 3 53" xfId="36400"/>
    <cellStyle name="Normal 2 6 3 54" xfId="36626"/>
    <cellStyle name="Normal 2 6 3 55" xfId="36850"/>
    <cellStyle name="Normal 2 6 3 56" xfId="37052"/>
    <cellStyle name="Normal 2 6 3 57" xfId="37262"/>
    <cellStyle name="Normal 2 6 3 58" xfId="37609"/>
    <cellStyle name="Normal 2 6 3 6" xfId="11589"/>
    <cellStyle name="Normal 2 6 3 7" xfId="12116"/>
    <cellStyle name="Normal 2 6 3 8" xfId="12231"/>
    <cellStyle name="Normal 2 6 3 9" xfId="13190"/>
    <cellStyle name="Normal 2 6 30" xfId="3387"/>
    <cellStyle name="Normal 2 6 31" xfId="5232"/>
    <cellStyle name="Normal 2 6 32" xfId="5487"/>
    <cellStyle name="Normal 2 6 33" xfId="5737"/>
    <cellStyle name="Normal 2 6 34" xfId="5978"/>
    <cellStyle name="Normal 2 6 35" xfId="6218"/>
    <cellStyle name="Normal 2 6 36" xfId="6455"/>
    <cellStyle name="Normal 2 6 37" xfId="6694"/>
    <cellStyle name="Normal 2 6 38" xfId="6934"/>
    <cellStyle name="Normal 2 6 39" xfId="6084"/>
    <cellStyle name="Normal 2 6 4" xfId="223"/>
    <cellStyle name="Normal 2 6 4 10" xfId="13265"/>
    <cellStyle name="Normal 2 6 4 11" xfId="13806"/>
    <cellStyle name="Normal 2 6 4 12" xfId="14759"/>
    <cellStyle name="Normal 2 6 4 13" xfId="14423"/>
    <cellStyle name="Normal 2 6 4 14" xfId="15429"/>
    <cellStyle name="Normal 2 6 4 15" xfId="15970"/>
    <cellStyle name="Normal 2 6 4 16" xfId="16510"/>
    <cellStyle name="Normal 2 6 4 17" xfId="17051"/>
    <cellStyle name="Normal 2 6 4 18" xfId="17592"/>
    <cellStyle name="Normal 2 6 4 19" xfId="18133"/>
    <cellStyle name="Normal 2 6 4 2" xfId="307"/>
    <cellStyle name="Normal 2 6 4 2 10" xfId="14571"/>
    <cellStyle name="Normal 2 6 4 2 11" xfId="15132"/>
    <cellStyle name="Normal 2 6 4 2 12" xfId="15654"/>
    <cellStyle name="Normal 2 6 4 2 13" xfId="16195"/>
    <cellStyle name="Normal 2 6 4 2 14" xfId="16735"/>
    <cellStyle name="Normal 2 6 4 2 15" xfId="17276"/>
    <cellStyle name="Normal 2 6 4 2 16" xfId="17817"/>
    <cellStyle name="Normal 2 6 4 2 17" xfId="18358"/>
    <cellStyle name="Normal 2 6 4 2 18" xfId="18895"/>
    <cellStyle name="Normal 2 6 4 2 19" xfId="19435"/>
    <cellStyle name="Normal 2 6 4 2 2" xfId="10119"/>
    <cellStyle name="Normal 2 6 4 2 2 2" xfId="38141"/>
    <cellStyle name="Normal 2 6 4 2 20" xfId="19968"/>
    <cellStyle name="Normal 2 6 4 2 21" xfId="20486"/>
    <cellStyle name="Normal 2 6 4 2 22" xfId="20999"/>
    <cellStyle name="Normal 2 6 4 2 23" xfId="21389"/>
    <cellStyle name="Normal 2 6 4 2 24" xfId="21966"/>
    <cellStyle name="Normal 2 6 4 2 25" xfId="22383"/>
    <cellStyle name="Normal 2 6 4 2 26" xfId="22831"/>
    <cellStyle name="Normal 2 6 4 2 27" xfId="22224"/>
    <cellStyle name="Normal 2 6 4 2 28" xfId="23025"/>
    <cellStyle name="Normal 2 6 4 2 29" xfId="23562"/>
    <cellStyle name="Normal 2 6 4 2 3" xfId="9912"/>
    <cellStyle name="Normal 2 6 4 2 3 2" xfId="37902"/>
    <cellStyle name="Normal 2 6 4 2 30" xfId="24096"/>
    <cellStyle name="Normal 2 6 4 2 31" xfId="25682"/>
    <cellStyle name="Normal 2 6 4 2 32" xfId="26082"/>
    <cellStyle name="Normal 2 6 4 2 33" xfId="23979"/>
    <cellStyle name="Normal 2 6 4 2 34" xfId="26926"/>
    <cellStyle name="Normal 2 6 4 2 35" xfId="27673"/>
    <cellStyle name="Normal 2 6 4 2 36" xfId="26314"/>
    <cellStyle name="Normal 2 6 4 2 37" xfId="28977"/>
    <cellStyle name="Normal 2 6 4 2 38" xfId="29489"/>
    <cellStyle name="Normal 2 6 4 2 39" xfId="31083"/>
    <cellStyle name="Normal 2 6 4 2 4" xfId="11348"/>
    <cellStyle name="Normal 2 6 4 2 40" xfId="32286"/>
    <cellStyle name="Normal 2 6 4 2 41" xfId="31782"/>
    <cellStyle name="Normal 2 6 4 2 5" xfId="11877"/>
    <cellStyle name="Normal 2 6 4 2 6" xfId="12405"/>
    <cellStyle name="Normal 2 6 4 2 7" xfId="12968"/>
    <cellStyle name="Normal 2 6 4 2 8" xfId="13490"/>
    <cellStyle name="Normal 2 6 4 2 9" xfId="14031"/>
    <cellStyle name="Normal 2 6 4 20" xfId="18671"/>
    <cellStyle name="Normal 2 6 4 21" xfId="19211"/>
    <cellStyle name="Normal 2 6 4 22" xfId="19749"/>
    <cellStyle name="Normal 2 6 4 23" xfId="20668"/>
    <cellStyle name="Normal 2 6 4 24" xfId="20348"/>
    <cellStyle name="Normal 2 6 4 25" xfId="21882"/>
    <cellStyle name="Normal 2 6 4 26" xfId="22407"/>
    <cellStyle name="Normal 2 6 4 27" xfId="21692"/>
    <cellStyle name="Normal 2 6 4 28" xfId="21789"/>
    <cellStyle name="Normal 2 6 4 29" xfId="23395"/>
    <cellStyle name="Normal 2 6 4 3" xfId="2139"/>
    <cellStyle name="Normal 2 6 4 3 2" xfId="10035"/>
    <cellStyle name="Normal 2 6 4 3 2 2" xfId="30125"/>
    <cellStyle name="Normal 2 6 4 3 3" xfId="30741"/>
    <cellStyle name="Normal 2 6 4 3 4" xfId="32590"/>
    <cellStyle name="Normal 2 6 4 3 5" xfId="33345"/>
    <cellStyle name="Normal 2 6 4 3 6" xfId="33818"/>
    <cellStyle name="Normal 2 6 4 3 7" xfId="34249"/>
    <cellStyle name="Normal 2 6 4 3 8" xfId="37729"/>
    <cellStyle name="Normal 2 6 4 30" xfId="23928"/>
    <cellStyle name="Normal 2 6 4 31" xfId="24462"/>
    <cellStyle name="Normal 2 6 4 32" xfId="25693"/>
    <cellStyle name="Normal 2 6 4 33" xfId="25903"/>
    <cellStyle name="Normal 2 6 4 34" xfId="25848"/>
    <cellStyle name="Normal 2 6 4 35" xfId="27031"/>
    <cellStyle name="Normal 2 6 4 36" xfId="26041"/>
    <cellStyle name="Normal 2 6 4 37" xfId="27657"/>
    <cellStyle name="Normal 2 6 4 38" xfId="28893"/>
    <cellStyle name="Normal 2 6 4 39" xfId="28824"/>
    <cellStyle name="Normal 2 6 4 4" xfId="2312"/>
    <cellStyle name="Normal 2 6 4 4 2" xfId="10771"/>
    <cellStyle name="Normal 2 6 4 4 2 2" xfId="30201"/>
    <cellStyle name="Normal 2 6 4 4 2 3" xfId="38247"/>
    <cellStyle name="Normal 2 6 4 4 3" xfId="30797"/>
    <cellStyle name="Normal 2 6 4 4 4" xfId="32737"/>
    <cellStyle name="Normal 2 6 4 4 5" xfId="33458"/>
    <cellStyle name="Normal 2 6 4 4 6" xfId="33875"/>
    <cellStyle name="Normal 2 6 4 4 7" xfId="37901"/>
    <cellStyle name="Normal 2 6 4 40" xfId="30999"/>
    <cellStyle name="Normal 2 6 4 41" xfId="32186"/>
    <cellStyle name="Normal 2 6 4 42" xfId="33030"/>
    <cellStyle name="Normal 2 6 4 43" xfId="3186"/>
    <cellStyle name="Normal 2 6 4 44" xfId="34082"/>
    <cellStyle name="Normal 2 6 4 45" xfId="34585"/>
    <cellStyle name="Normal 2 6 4 46" xfId="34812"/>
    <cellStyle name="Normal 2 6 4 47" xfId="35039"/>
    <cellStyle name="Normal 2 6 4 48" xfId="35266"/>
    <cellStyle name="Normal 2 6 4 49" xfId="35493"/>
    <cellStyle name="Normal 2 6 4 5" xfId="10839"/>
    <cellStyle name="Normal 2 6 4 50" xfId="35720"/>
    <cellStyle name="Normal 2 6 4 51" xfId="35947"/>
    <cellStyle name="Normal 2 6 4 52" xfId="36174"/>
    <cellStyle name="Normal 2 6 4 53" xfId="36401"/>
    <cellStyle name="Normal 2 6 4 54" xfId="36627"/>
    <cellStyle name="Normal 2 6 4 55" xfId="36851"/>
    <cellStyle name="Normal 2 6 4 56" xfId="37053"/>
    <cellStyle name="Normal 2 6 4 57" xfId="37263"/>
    <cellStyle name="Normal 2 6 4 58" xfId="37610"/>
    <cellStyle name="Normal 2 6 4 6" xfId="11137"/>
    <cellStyle name="Normal 2 6 4 7" xfId="11663"/>
    <cellStyle name="Normal 2 6 4 8" xfId="12617"/>
    <cellStyle name="Normal 2 6 4 9" xfId="12664"/>
    <cellStyle name="Normal 2 6 40" xfId="7372"/>
    <cellStyle name="Normal 2 6 41" xfId="7152"/>
    <cellStyle name="Normal 2 6 42" xfId="7303"/>
    <cellStyle name="Normal 2 6 43" xfId="8117"/>
    <cellStyle name="Normal 2 6 44" xfId="8334"/>
    <cellStyle name="Normal 2 6 45" xfId="8560"/>
    <cellStyle name="Normal 2 6 46" xfId="8772"/>
    <cellStyle name="Normal 2 6 47" xfId="8980"/>
    <cellStyle name="Normal 2 6 48" xfId="9176"/>
    <cellStyle name="Normal 2 6 49" xfId="8434"/>
    <cellStyle name="Normal 2 6 5" xfId="244"/>
    <cellStyle name="Normal 2 6 5 10" xfId="14178"/>
    <cellStyle name="Normal 2 6 5 11" xfId="14510"/>
    <cellStyle name="Normal 2 6 5 12" xfId="15259"/>
    <cellStyle name="Normal 2 6 5 13" xfId="15800"/>
    <cellStyle name="Normal 2 6 5 14" xfId="16340"/>
    <cellStyle name="Normal 2 6 5 15" xfId="16881"/>
    <cellStyle name="Normal 2 6 5 16" xfId="17422"/>
    <cellStyle name="Normal 2 6 5 17" xfId="17963"/>
    <cellStyle name="Normal 2 6 5 18" xfId="18503"/>
    <cellStyle name="Normal 2 6 5 19" xfId="19041"/>
    <cellStyle name="Normal 2 6 5 2" xfId="10056"/>
    <cellStyle name="Normal 2 6 5 2 2" xfId="38078"/>
    <cellStyle name="Normal 2 6 5 20" xfId="19580"/>
    <cellStyle name="Normal 2 6 5 21" xfId="20111"/>
    <cellStyle name="Normal 2 6 5 22" xfId="20431"/>
    <cellStyle name="Normal 2 6 5 23" xfId="21110"/>
    <cellStyle name="Normal 2 6 5 24" xfId="21903"/>
    <cellStyle name="Normal 2 6 5 25" xfId="22020"/>
    <cellStyle name="Normal 2 6 5 26" xfId="22834"/>
    <cellStyle name="Normal 2 6 5 27" xfId="23361"/>
    <cellStyle name="Normal 2 6 5 28" xfId="23895"/>
    <cellStyle name="Normal 2 6 5 29" xfId="24430"/>
    <cellStyle name="Normal 2 6 5 3" xfId="10530"/>
    <cellStyle name="Normal 2 6 5 3 2" xfId="37903"/>
    <cellStyle name="Normal 2 6 5 30" xfId="24942"/>
    <cellStyle name="Normal 2 6 5 31" xfId="25687"/>
    <cellStyle name="Normal 2 6 5 32" xfId="26085"/>
    <cellStyle name="Normal 2 6 5 33" xfId="26607"/>
    <cellStyle name="Normal 2 6 5 34" xfId="26599"/>
    <cellStyle name="Normal 2 6 5 35" xfId="27452"/>
    <cellStyle name="Normal 2 6 5 36" xfId="28129"/>
    <cellStyle name="Normal 2 6 5 37" xfId="28914"/>
    <cellStyle name="Normal 2 6 5 38" xfId="29306"/>
    <cellStyle name="Normal 2 6 5 39" xfId="31020"/>
    <cellStyle name="Normal 2 6 5 4" xfId="10969"/>
    <cellStyle name="Normal 2 6 5 40" xfId="31655"/>
    <cellStyle name="Normal 2 6 5 41" xfId="32155"/>
    <cellStyle name="Normal 2 6 5 5" xfId="11494"/>
    <cellStyle name="Normal 2 6 5 6" xfId="12023"/>
    <cellStyle name="Normal 2 6 5 7" xfId="12383"/>
    <cellStyle name="Normal 2 6 5 8" xfId="13095"/>
    <cellStyle name="Normal 2 6 5 9" xfId="13635"/>
    <cellStyle name="Normal 2 6 50" xfId="9515"/>
    <cellStyle name="Normal 2 6 51" xfId="9903"/>
    <cellStyle name="Normal 2 6 52" xfId="10852"/>
    <cellStyle name="Normal 2 6 53" xfId="11218"/>
    <cellStyle name="Normal 2 6 54" xfId="11746"/>
    <cellStyle name="Normal 2 6 55" xfId="12275"/>
    <cellStyle name="Normal 2 6 56" xfId="13041"/>
    <cellStyle name="Normal 2 6 57" xfId="13360"/>
    <cellStyle name="Normal 2 6 58" xfId="13901"/>
    <cellStyle name="Normal 2 6 59" xfId="14441"/>
    <cellStyle name="Normal 2 6 6" xfId="341"/>
    <cellStyle name="Normal 2 6 6 10" xfId="14035"/>
    <cellStyle name="Normal 2 6 6 11" xfId="14663"/>
    <cellStyle name="Normal 2 6 6 12" xfId="15053"/>
    <cellStyle name="Normal 2 6 6 13" xfId="15658"/>
    <cellStyle name="Normal 2 6 6 14" xfId="16199"/>
    <cellStyle name="Normal 2 6 6 15" xfId="16739"/>
    <cellStyle name="Normal 2 6 6 16" xfId="17280"/>
    <cellStyle name="Normal 2 6 6 17" xfId="17821"/>
    <cellStyle name="Normal 2 6 6 18" xfId="18362"/>
    <cellStyle name="Normal 2 6 6 19" xfId="18899"/>
    <cellStyle name="Normal 2 6 6 2" xfId="10153"/>
    <cellStyle name="Normal 2 6 6 2 2" xfId="38155"/>
    <cellStyle name="Normal 2 6 6 20" xfId="19439"/>
    <cellStyle name="Normal 2 6 6 21" xfId="19972"/>
    <cellStyle name="Normal 2 6 6 22" xfId="20577"/>
    <cellStyle name="Normal 2 6 6 23" xfId="20932"/>
    <cellStyle name="Normal 2 6 6 24" xfId="22000"/>
    <cellStyle name="Normal 2 6 6 25" xfId="22563"/>
    <cellStyle name="Normal 2 6 6 26" xfId="22991"/>
    <cellStyle name="Normal 2 6 6 27" xfId="23529"/>
    <cellStyle name="Normal 2 6 6 28" xfId="24063"/>
    <cellStyle name="Normal 2 6 6 29" xfId="24596"/>
    <cellStyle name="Normal 2 6 6 3" xfId="10698"/>
    <cellStyle name="Normal 2 6 6 3 2" xfId="37904"/>
    <cellStyle name="Normal 2 6 6 30" xfId="25099"/>
    <cellStyle name="Normal 2 6 6 31" xfId="24592"/>
    <cellStyle name="Normal 2 6 6 32" xfId="26240"/>
    <cellStyle name="Normal 2 6 6 33" xfId="26775"/>
    <cellStyle name="Normal 2 6 6 34" xfId="27270"/>
    <cellStyle name="Normal 2 6 6 35" xfId="27810"/>
    <cellStyle name="Normal 2 6 6 36" xfId="28267"/>
    <cellStyle name="Normal 2 6 6 37" xfId="29005"/>
    <cellStyle name="Normal 2 6 6 38" xfId="29499"/>
    <cellStyle name="Normal 2 6 6 39" xfId="31116"/>
    <cellStyle name="Normal 2 6 6 4" xfId="10297"/>
    <cellStyle name="Normal 2 6 6 40" xfId="31715"/>
    <cellStyle name="Normal 2 6 6 41" xfId="31773"/>
    <cellStyle name="Normal 2 6 6 5" xfId="11352"/>
    <cellStyle name="Normal 2 6 6 6" xfId="11881"/>
    <cellStyle name="Normal 2 6 6 7" xfId="11974"/>
    <cellStyle name="Normal 2 6 6 8" xfId="12869"/>
    <cellStyle name="Normal 2 6 6 9" xfId="13494"/>
    <cellStyle name="Normal 2 6 60" xfId="15194"/>
    <cellStyle name="Normal 2 6 61" xfId="15524"/>
    <cellStyle name="Normal 2 6 62" xfId="16065"/>
    <cellStyle name="Normal 2 6 63" xfId="16605"/>
    <cellStyle name="Normal 2 6 64" xfId="17146"/>
    <cellStyle name="Normal 2 6 65" xfId="17687"/>
    <cellStyle name="Normal 2 6 66" xfId="18228"/>
    <cellStyle name="Normal 2 6 67" xfId="18766"/>
    <cellStyle name="Normal 2 6 68" xfId="19305"/>
    <cellStyle name="Normal 2 6 69" xfId="19843"/>
    <cellStyle name="Normal 2 6 7" xfId="472"/>
    <cellStyle name="Normal 2 6 7 10" xfId="14598"/>
    <cellStyle name="Normal 2 6 7 11" xfId="15065"/>
    <cellStyle name="Normal 2 6 7 12" xfId="15681"/>
    <cellStyle name="Normal 2 6 7 13" xfId="16222"/>
    <cellStyle name="Normal 2 6 7 14" xfId="16762"/>
    <cellStyle name="Normal 2 6 7 15" xfId="17303"/>
    <cellStyle name="Normal 2 6 7 16" xfId="17844"/>
    <cellStyle name="Normal 2 6 7 17" xfId="18385"/>
    <cellStyle name="Normal 2 6 7 18" xfId="18922"/>
    <cellStyle name="Normal 2 6 7 19" xfId="19462"/>
    <cellStyle name="Normal 2 6 7 2" xfId="10281"/>
    <cellStyle name="Normal 2 6 7 20" xfId="19995"/>
    <cellStyle name="Normal 2 6 7 21" xfId="20513"/>
    <cellStyle name="Normal 2 6 7 22" xfId="20942"/>
    <cellStyle name="Normal 2 6 7 23" xfId="21408"/>
    <cellStyle name="Normal 2 6 7 24" xfId="22125"/>
    <cellStyle name="Normal 2 6 7 25" xfId="22520"/>
    <cellStyle name="Normal 2 6 7 26" xfId="22780"/>
    <cellStyle name="Normal 2 6 7 27" xfId="23228"/>
    <cellStyle name="Normal 2 6 7 28" xfId="23763"/>
    <cellStyle name="Normal 2 6 7 29" xfId="24297"/>
    <cellStyle name="Normal 2 6 7 3" xfId="10160"/>
    <cellStyle name="Normal 2 6 7 30" xfId="24815"/>
    <cellStyle name="Normal 2 6 7 31" xfId="25940"/>
    <cellStyle name="Normal 2 6 7 32" xfId="25532"/>
    <cellStyle name="Normal 2 6 7 33" xfId="26474"/>
    <cellStyle name="Normal 2 6 7 34" xfId="27151"/>
    <cellStyle name="Normal 2 6 7 35" xfId="27423"/>
    <cellStyle name="Normal 2 6 7 36" xfId="28007"/>
    <cellStyle name="Normal 2 6 7 37" xfId="29112"/>
    <cellStyle name="Normal 2 6 7 38" xfId="29487"/>
    <cellStyle name="Normal 2 6 7 39" xfId="31229"/>
    <cellStyle name="Normal 2 6 7 4" xfId="11375"/>
    <cellStyle name="Normal 2 6 7 40" xfId="32363"/>
    <cellStyle name="Normal 2 6 7 41" xfId="33364"/>
    <cellStyle name="Normal 2 6 7 5" xfId="11904"/>
    <cellStyle name="Normal 2 6 7 6" xfId="12432"/>
    <cellStyle name="Normal 2 6 7 7" xfId="13046"/>
    <cellStyle name="Normal 2 6 7 8" xfId="13517"/>
    <cellStyle name="Normal 2 6 7 9" xfId="14058"/>
    <cellStyle name="Normal 2 6 70" xfId="20366"/>
    <cellStyle name="Normal 2 6 71" xfId="21057"/>
    <cellStyle name="Normal 2 6 72" xfId="21310"/>
    <cellStyle name="Normal 2 6 73" xfId="21733"/>
    <cellStyle name="Normal 2 6 74" xfId="22358"/>
    <cellStyle name="Normal 2 6 75" xfId="23355"/>
    <cellStyle name="Normal 2 6 76" xfId="23889"/>
    <cellStyle name="Normal 2 6 77" xfId="24424"/>
    <cellStyle name="Normal 2 6 78" xfId="24936"/>
    <cellStyle name="Normal 2 6 79" xfId="25415"/>
    <cellStyle name="Normal 2 6 8" xfId="384"/>
    <cellStyle name="Normal 2 6 8 10" xfId="14044"/>
    <cellStyle name="Normal 2 6 8 11" xfId="14921"/>
    <cellStyle name="Normal 2 6 8 12" xfId="14369"/>
    <cellStyle name="Normal 2 6 8 13" xfId="15667"/>
    <cellStyle name="Normal 2 6 8 14" xfId="16208"/>
    <cellStyle name="Normal 2 6 8 15" xfId="16748"/>
    <cellStyle name="Normal 2 6 8 16" xfId="17289"/>
    <cellStyle name="Normal 2 6 8 17" xfId="17830"/>
    <cellStyle name="Normal 2 6 8 18" xfId="18371"/>
    <cellStyle name="Normal 2 6 8 19" xfId="18908"/>
    <cellStyle name="Normal 2 6 8 2" xfId="10193"/>
    <cellStyle name="Normal 2 6 8 2 2" xfId="38244"/>
    <cellStyle name="Normal 2 6 8 20" xfId="19448"/>
    <cellStyle name="Normal 2 6 8 21" xfId="19981"/>
    <cellStyle name="Normal 2 6 8 22" xfId="20816"/>
    <cellStyle name="Normal 2 6 8 23" xfId="20297"/>
    <cellStyle name="Normal 2 6 8 24" xfId="22040"/>
    <cellStyle name="Normal 2 6 8 25" xfId="21708"/>
    <cellStyle name="Normal 2 6 8 26" xfId="23182"/>
    <cellStyle name="Normal 2 6 8 27" xfId="23718"/>
    <cellStyle name="Normal 2 6 8 28" xfId="24251"/>
    <cellStyle name="Normal 2 6 8 29" xfId="24772"/>
    <cellStyle name="Normal 2 6 8 3" xfId="9925"/>
    <cellStyle name="Normal 2 6 8 30" xfId="25263"/>
    <cellStyle name="Normal 2 6 8 31" xfId="25852"/>
    <cellStyle name="Normal 2 6 8 32" xfId="26428"/>
    <cellStyle name="Normal 2 6 8 33" xfId="26964"/>
    <cellStyle name="Normal 2 6 8 34" xfId="27475"/>
    <cellStyle name="Normal 2 6 8 35" xfId="27968"/>
    <cellStyle name="Normal 2 6 8 36" xfId="28392"/>
    <cellStyle name="Normal 2 6 8 37" xfId="29035"/>
    <cellStyle name="Normal 2 6 8 38" xfId="29523"/>
    <cellStyle name="Normal 2 6 8 39" xfId="31151"/>
    <cellStyle name="Normal 2 6 8 4" xfId="9938"/>
    <cellStyle name="Normal 2 6 8 40" xfId="31410"/>
    <cellStyle name="Normal 2 6 8 41" xfId="32215"/>
    <cellStyle name="Normal 2 6 8 42" xfId="37894"/>
    <cellStyle name="Normal 2 6 8 5" xfId="11361"/>
    <cellStyle name="Normal 2 6 8 6" xfId="11890"/>
    <cellStyle name="Normal 2 6 8 7" xfId="11621"/>
    <cellStyle name="Normal 2 6 8 8" xfId="12921"/>
    <cellStyle name="Normal 2 6 8 9" xfId="13503"/>
    <cellStyle name="Normal 2 6 80" xfId="25158"/>
    <cellStyle name="Normal 2 6 81" xfId="26600"/>
    <cellStyle name="Normal 2 6 82" xfId="27133"/>
    <cellStyle name="Normal 2 6 83" xfId="27490"/>
    <cellStyle name="Normal 2 6 84" xfId="28123"/>
    <cellStyle name="Normal 2 6 85" xfId="28522"/>
    <cellStyle name="Normal 2 6 86" xfId="28764"/>
    <cellStyle name="Normal 2 6 87" xfId="29336"/>
    <cellStyle name="Normal 2 6 88" xfId="30857"/>
    <cellStyle name="Normal 2 6 89" xfId="32269"/>
    <cellStyle name="Normal 2 6 9" xfId="400"/>
    <cellStyle name="Normal 2 6 9 10" xfId="13459"/>
    <cellStyle name="Normal 2 6 9 11" xfId="13990"/>
    <cellStyle name="Normal 2 6 9 12" xfId="14685"/>
    <cellStyle name="Normal 2 6 9 13" xfId="15109"/>
    <cellStyle name="Normal 2 6 9 14" xfId="15623"/>
    <cellStyle name="Normal 2 6 9 15" xfId="16164"/>
    <cellStyle name="Normal 2 6 9 16" xfId="16704"/>
    <cellStyle name="Normal 2 6 9 17" xfId="17245"/>
    <cellStyle name="Normal 2 6 9 18" xfId="17786"/>
    <cellStyle name="Normal 2 6 9 19" xfId="18327"/>
    <cellStyle name="Normal 2 6 9 2" xfId="10209"/>
    <cellStyle name="Normal 2 6 9 20" xfId="18864"/>
    <cellStyle name="Normal 2 6 9 21" xfId="19404"/>
    <cellStyle name="Normal 2 6 9 22" xfId="19928"/>
    <cellStyle name="Normal 2 6 9 23" xfId="20599"/>
    <cellStyle name="Normal 2 6 9 24" xfId="22055"/>
    <cellStyle name="Normal 2 6 9 25" xfId="21703"/>
    <cellStyle name="Normal 2 6 9 26" xfId="23180"/>
    <cellStyle name="Normal 2 6 9 27" xfId="23716"/>
    <cellStyle name="Normal 2 6 9 28" xfId="24249"/>
    <cellStyle name="Normal 2 6 9 29" xfId="24770"/>
    <cellStyle name="Normal 2 6 9 3" xfId="9953"/>
    <cellStyle name="Normal 2 6 9 30" xfId="25262"/>
    <cellStyle name="Normal 2 6 9 31" xfId="25868"/>
    <cellStyle name="Normal 2 6 9 32" xfId="26426"/>
    <cellStyle name="Normal 2 6 9 33" xfId="26962"/>
    <cellStyle name="Normal 2 6 9 34" xfId="27461"/>
    <cellStyle name="Normal 2 6 9 35" xfId="27966"/>
    <cellStyle name="Normal 2 6 9 36" xfId="28391"/>
    <cellStyle name="Normal 2 6 9 37" xfId="29049"/>
    <cellStyle name="Normal 2 6 9 38" xfId="28982"/>
    <cellStyle name="Normal 2 6 9 39" xfId="31165"/>
    <cellStyle name="Normal 2 6 9 4" xfId="10688"/>
    <cellStyle name="Normal 2 6 9 40" xfId="32332"/>
    <cellStyle name="Normal 2 6 9 41" xfId="33159"/>
    <cellStyle name="Normal 2 6 9 5" xfId="10453"/>
    <cellStyle name="Normal 2 6 9 6" xfId="11317"/>
    <cellStyle name="Normal 2 6 9 7" xfId="11007"/>
    <cellStyle name="Normal 2 6 9 8" xfId="12291"/>
    <cellStyle name="Normal 2 6 9 9" xfId="12873"/>
    <cellStyle name="Normal 2 6 90" xfId="33106"/>
    <cellStyle name="Normal 2 6 91" xfId="22789"/>
    <cellStyle name="Normal 2 6 92" xfId="30009"/>
    <cellStyle name="Normal 2 6 93" xfId="30081"/>
    <cellStyle name="Normal 2 6 94" xfId="34079"/>
    <cellStyle name="Normal 2 6 95" xfId="34156"/>
    <cellStyle name="Normal 2 6 96" xfId="34582"/>
    <cellStyle name="Normal 2 6 97" xfId="34809"/>
    <cellStyle name="Normal 2 6 98" xfId="35036"/>
    <cellStyle name="Normal 2 6 99" xfId="35263"/>
    <cellStyle name="Normal 2 60" xfId="2355"/>
    <cellStyle name="Normal 2 60 2" xfId="7506"/>
    <cellStyle name="Normal 2 61" xfId="7656"/>
    <cellStyle name="Normal 2 62" xfId="7971"/>
    <cellStyle name="Normal 2 63" xfId="6422"/>
    <cellStyle name="Normal 2 64" xfId="8441"/>
    <cellStyle name="Normal 2 65" xfId="8664"/>
    <cellStyle name="Normal 2 66" xfId="8873"/>
    <cellStyle name="Normal 2 67" xfId="9075"/>
    <cellStyle name="Normal 2 68" xfId="9274"/>
    <cellStyle name="Normal 2 69" xfId="9447"/>
    <cellStyle name="Normal 2 7" xfId="70"/>
    <cellStyle name="Normal 2 7 10" xfId="564"/>
    <cellStyle name="Normal 2 7 10 10" xfId="14353"/>
    <cellStyle name="Normal 2 7 10 11" xfId="12621"/>
    <cellStyle name="Normal 2 7 10 12" xfId="15433"/>
    <cellStyle name="Normal 2 7 10 13" xfId="15974"/>
    <cellStyle name="Normal 2 7 10 14" xfId="16514"/>
    <cellStyle name="Normal 2 7 10 15" xfId="17055"/>
    <cellStyle name="Normal 2 7 10 16" xfId="17596"/>
    <cellStyle name="Normal 2 7 10 17" xfId="18137"/>
    <cellStyle name="Normal 2 7 10 18" xfId="18675"/>
    <cellStyle name="Normal 2 7 10 19" xfId="19215"/>
    <cellStyle name="Normal 2 7 10 2" xfId="10371"/>
    <cellStyle name="Normal 2 7 10 20" xfId="19753"/>
    <cellStyle name="Normal 2 7 10 21" xfId="20281"/>
    <cellStyle name="Normal 2 7 10 22" xfId="17374"/>
    <cellStyle name="Normal 2 7 10 23" xfId="21252"/>
    <cellStyle name="Normal 2 7 10 24" xfId="22214"/>
    <cellStyle name="Normal 2 7 10 25" xfId="22514"/>
    <cellStyle name="Normal 2 7 10 26" xfId="22951"/>
    <cellStyle name="Normal 2 7 10 27" xfId="23491"/>
    <cellStyle name="Normal 2 7 10 28" xfId="24024"/>
    <cellStyle name="Normal 2 7 10 29" xfId="24557"/>
    <cellStyle name="Normal 2 7 10 3" xfId="10786"/>
    <cellStyle name="Normal 2 7 10 30" xfId="25066"/>
    <cellStyle name="Normal 2 7 10 31" xfId="26028"/>
    <cellStyle name="Normal 2 7 10 32" xfId="26200"/>
    <cellStyle name="Normal 2 7 10 33" xfId="26737"/>
    <cellStyle name="Normal 2 7 10 34" xfId="26889"/>
    <cellStyle name="Normal 2 7 10 35" xfId="27775"/>
    <cellStyle name="Normal 2 7 10 36" xfId="28237"/>
    <cellStyle name="Normal 2 7 10 37" xfId="29187"/>
    <cellStyle name="Normal 2 7 10 38" xfId="29429"/>
    <cellStyle name="Normal 2 7 10 39" xfId="31301"/>
    <cellStyle name="Normal 2 7 10 4" xfId="11141"/>
    <cellStyle name="Normal 2 7 10 40" xfId="31519"/>
    <cellStyle name="Normal 2 7 10 41" xfId="31770"/>
    <cellStyle name="Normal 2 7 10 5" xfId="11667"/>
    <cellStyle name="Normal 2 7 10 6" xfId="12196"/>
    <cellStyle name="Normal 2 7 10 7" xfId="12669"/>
    <cellStyle name="Normal 2 7 10 8" xfId="13269"/>
    <cellStyle name="Normal 2 7 10 9" xfId="13810"/>
    <cellStyle name="Normal 2 7 100" xfId="35494"/>
    <cellStyle name="Normal 2 7 101" xfId="35721"/>
    <cellStyle name="Normal 2 7 102" xfId="35948"/>
    <cellStyle name="Normal 2 7 103" xfId="36175"/>
    <cellStyle name="Normal 2 7 104" xfId="36402"/>
    <cellStyle name="Normal 2 7 105" xfId="36628"/>
    <cellStyle name="Normal 2 7 106" xfId="36852"/>
    <cellStyle name="Normal 2 7 107" xfId="37054"/>
    <cellStyle name="Normal 2 7 108" xfId="37264"/>
    <cellStyle name="Normal 2 7 109" xfId="37611"/>
    <cellStyle name="Normal 2 7 11" xfId="591"/>
    <cellStyle name="Normal 2 7 11 10" xfId="14394"/>
    <cellStyle name="Normal 2 7 11 11" xfId="14953"/>
    <cellStyle name="Normal 2 7 11 12" xfId="15475"/>
    <cellStyle name="Normal 2 7 11 13" xfId="16016"/>
    <cellStyle name="Normal 2 7 11 14" xfId="16556"/>
    <cellStyle name="Normal 2 7 11 15" xfId="17097"/>
    <cellStyle name="Normal 2 7 11 16" xfId="17638"/>
    <cellStyle name="Normal 2 7 11 17" xfId="18179"/>
    <cellStyle name="Normal 2 7 11 18" xfId="18717"/>
    <cellStyle name="Normal 2 7 11 19" xfId="19257"/>
    <cellStyle name="Normal 2 7 11 2" xfId="10396"/>
    <cellStyle name="Normal 2 7 11 20" xfId="19794"/>
    <cellStyle name="Normal 2 7 11 21" xfId="20320"/>
    <cellStyle name="Normal 2 7 11 22" xfId="20846"/>
    <cellStyle name="Normal 2 7 11 23" xfId="21280"/>
    <cellStyle name="Normal 2 7 11 24" xfId="22240"/>
    <cellStyle name="Normal 2 7 11 25" xfId="22804"/>
    <cellStyle name="Normal 2 7 11 26" xfId="23360"/>
    <cellStyle name="Normal 2 7 11 27" xfId="23894"/>
    <cellStyle name="Normal 2 7 11 28" xfId="24429"/>
    <cellStyle name="Normal 2 7 11 29" xfId="24941"/>
    <cellStyle name="Normal 2 7 11 3" xfId="9851"/>
    <cellStyle name="Normal 2 7 11 30" xfId="25419"/>
    <cellStyle name="Normal 2 7 11 31" xfId="26055"/>
    <cellStyle name="Normal 2 7 11 32" xfId="26605"/>
    <cellStyle name="Normal 2 7 11 33" xfId="27138"/>
    <cellStyle name="Normal 2 7 11 34" xfId="27649"/>
    <cellStyle name="Normal 2 7 11 35" xfId="28128"/>
    <cellStyle name="Normal 2 7 11 36" xfId="28526"/>
    <cellStyle name="Normal 2 7 11 37" xfId="29208"/>
    <cellStyle name="Normal 2 7 11 38" xfId="29484"/>
    <cellStyle name="Normal 2 7 11 39" xfId="31322"/>
    <cellStyle name="Normal 2 7 11 4" xfId="11182"/>
    <cellStyle name="Normal 2 7 11 40" xfId="31299"/>
    <cellStyle name="Normal 2 7 11 41" xfId="31304"/>
    <cellStyle name="Normal 2 7 11 5" xfId="11709"/>
    <cellStyle name="Normal 2 7 11 6" xfId="12238"/>
    <cellStyle name="Normal 2 7 11 7" xfId="12794"/>
    <cellStyle name="Normal 2 7 11 8" xfId="13311"/>
    <cellStyle name="Normal 2 7 11 9" xfId="13852"/>
    <cellStyle name="Normal 2 7 110" xfId="37675"/>
    <cellStyle name="Normal 2 7 12" xfId="617"/>
    <cellStyle name="Normal 2 7 12 10" xfId="14704"/>
    <cellStyle name="Normal 2 7 12 11" xfId="15247"/>
    <cellStyle name="Normal 2 7 12 12" xfId="15788"/>
    <cellStyle name="Normal 2 7 12 13" xfId="16328"/>
    <cellStyle name="Normal 2 7 12 14" xfId="16869"/>
    <cellStyle name="Normal 2 7 12 15" xfId="17410"/>
    <cellStyle name="Normal 2 7 12 16" xfId="17951"/>
    <cellStyle name="Normal 2 7 12 17" xfId="18491"/>
    <cellStyle name="Normal 2 7 12 18" xfId="19029"/>
    <cellStyle name="Normal 2 7 12 19" xfId="19568"/>
    <cellStyle name="Normal 2 7 12 2" xfId="10421"/>
    <cellStyle name="Normal 2 7 12 20" xfId="20100"/>
    <cellStyle name="Normal 2 7 12 21" xfId="20616"/>
    <cellStyle name="Normal 2 7 12 22" xfId="21100"/>
    <cellStyle name="Normal 2 7 12 23" xfId="21493"/>
    <cellStyle name="Normal 2 7 12 24" xfId="22265"/>
    <cellStyle name="Normal 2 7 12 25" xfId="22830"/>
    <cellStyle name="Normal 2 7 12 26" xfId="21680"/>
    <cellStyle name="Normal 2 7 12 27" xfId="22689"/>
    <cellStyle name="Normal 2 7 12 28" xfId="23406"/>
    <cellStyle name="Normal 2 7 12 29" xfId="23939"/>
    <cellStyle name="Normal 2 7 12 3" xfId="10957"/>
    <cellStyle name="Normal 2 7 12 30" xfId="24473"/>
    <cellStyle name="Normal 2 7 12 31" xfId="26081"/>
    <cellStyle name="Normal 2 7 12 32" xfId="26022"/>
    <cellStyle name="Normal 2 7 12 33" xfId="25972"/>
    <cellStyle name="Normal 2 7 12 34" xfId="26809"/>
    <cellStyle name="Normal 2 7 12 35" xfId="25162"/>
    <cellStyle name="Normal 2 7 12 36" xfId="27668"/>
    <cellStyle name="Normal 2 7 12 37" xfId="29226"/>
    <cellStyle name="Normal 2 7 12 38" xfId="29528"/>
    <cellStyle name="Normal 2 7 12 39" xfId="31343"/>
    <cellStyle name="Normal 2 7 12 4" xfId="11482"/>
    <cellStyle name="Normal 2 7 12 40" xfId="32343"/>
    <cellStyle name="Normal 2 7 12 41" xfId="33080"/>
    <cellStyle name="Normal 2 7 12 5" xfId="12011"/>
    <cellStyle name="Normal 2 7 12 6" xfId="12540"/>
    <cellStyle name="Normal 2 7 12 7" xfId="13083"/>
    <cellStyle name="Normal 2 7 12 8" xfId="13623"/>
    <cellStyle name="Normal 2 7 12 9" xfId="14166"/>
    <cellStyle name="Normal 2 7 13" xfId="642"/>
    <cellStyle name="Normal 2 7 13 10" xfId="14729"/>
    <cellStyle name="Normal 2 7 13 11" xfId="15271"/>
    <cellStyle name="Normal 2 7 13 12" xfId="15812"/>
    <cellStyle name="Normal 2 7 13 13" xfId="16352"/>
    <cellStyle name="Normal 2 7 13 14" xfId="16893"/>
    <cellStyle name="Normal 2 7 13 15" xfId="17434"/>
    <cellStyle name="Normal 2 7 13 16" xfId="17975"/>
    <cellStyle name="Normal 2 7 13 17" xfId="18514"/>
    <cellStyle name="Normal 2 7 13 18" xfId="19053"/>
    <cellStyle name="Normal 2 7 13 19" xfId="19592"/>
    <cellStyle name="Normal 2 7 13 2" xfId="10444"/>
    <cellStyle name="Normal 2 7 13 20" xfId="20123"/>
    <cellStyle name="Normal 2 7 13 21" xfId="20640"/>
    <cellStyle name="Normal 2 7 13 22" xfId="21119"/>
    <cellStyle name="Normal 2 7 13 23" xfId="21505"/>
    <cellStyle name="Normal 2 7 13 24" xfId="22289"/>
    <cellStyle name="Normal 2 7 13 25" xfId="22855"/>
    <cellStyle name="Normal 2 7 13 26" xfId="23077"/>
    <cellStyle name="Normal 2 7 13 27" xfId="23614"/>
    <cellStyle name="Normal 2 7 13 28" xfId="24147"/>
    <cellStyle name="Normal 2 7 13 29" xfId="24677"/>
    <cellStyle name="Normal 2 7 13 3" xfId="10981"/>
    <cellStyle name="Normal 2 7 13 30" xfId="25178"/>
    <cellStyle name="Normal 2 7 13 31" xfId="26106"/>
    <cellStyle name="Normal 2 7 13 32" xfId="26323"/>
    <cellStyle name="Normal 2 7 13 33" xfId="26860"/>
    <cellStyle name="Normal 2 7 13 34" xfId="27383"/>
    <cellStyle name="Normal 2 7 13 35" xfId="27883"/>
    <cellStyle name="Normal 2 7 13 36" xfId="28328"/>
    <cellStyle name="Normal 2 7 13 37" xfId="29248"/>
    <cellStyle name="Normal 2 7 13 38" xfId="29364"/>
    <cellStyle name="Normal 2 7 13 39" xfId="31365"/>
    <cellStyle name="Normal 2 7 13 4" xfId="11506"/>
    <cellStyle name="Normal 2 7 13 40" xfId="31792"/>
    <cellStyle name="Normal 2 7 13 41" xfId="32824"/>
    <cellStyle name="Normal 2 7 13 5" xfId="12035"/>
    <cellStyle name="Normal 2 7 13 6" xfId="12565"/>
    <cellStyle name="Normal 2 7 13 7" xfId="13107"/>
    <cellStyle name="Normal 2 7 13 8" xfId="13647"/>
    <cellStyle name="Normal 2 7 13 9" xfId="14190"/>
    <cellStyle name="Normal 2 7 14" xfId="669"/>
    <cellStyle name="Normal 2 7 14 10" xfId="14755"/>
    <cellStyle name="Normal 2 7 14 11" xfId="15298"/>
    <cellStyle name="Normal 2 7 14 12" xfId="15839"/>
    <cellStyle name="Normal 2 7 14 13" xfId="16379"/>
    <cellStyle name="Normal 2 7 14 14" xfId="16920"/>
    <cellStyle name="Normal 2 7 14 15" xfId="17461"/>
    <cellStyle name="Normal 2 7 14 16" xfId="18002"/>
    <cellStyle name="Normal 2 7 14 17" xfId="18541"/>
    <cellStyle name="Normal 2 7 14 18" xfId="19080"/>
    <cellStyle name="Normal 2 7 14 19" xfId="19618"/>
    <cellStyle name="Normal 2 7 14 2" xfId="10470"/>
    <cellStyle name="Normal 2 7 14 20" xfId="20149"/>
    <cellStyle name="Normal 2 7 14 21" xfId="20665"/>
    <cellStyle name="Normal 2 7 14 22" xfId="21139"/>
    <cellStyle name="Normal 2 7 14 23" xfId="21518"/>
    <cellStyle name="Normal 2 7 14 24" xfId="22316"/>
    <cellStyle name="Normal 2 7 14 25" xfId="22881"/>
    <cellStyle name="Normal 2 7 14 26" xfId="23422"/>
    <cellStyle name="Normal 2 7 14 27" xfId="23955"/>
    <cellStyle name="Normal 2 7 14 28" xfId="24489"/>
    <cellStyle name="Normal 2 7 14 29" xfId="24997"/>
    <cellStyle name="Normal 2 7 14 3" xfId="11008"/>
    <cellStyle name="Normal 2 7 14 30" xfId="25474"/>
    <cellStyle name="Normal 2 7 14 31" xfId="26132"/>
    <cellStyle name="Normal 2 7 14 32" xfId="26668"/>
    <cellStyle name="Normal 2 7 14 33" xfId="27198"/>
    <cellStyle name="Normal 2 7 14 34" xfId="27711"/>
    <cellStyle name="Normal 2 7 14 35" xfId="28178"/>
    <cellStyle name="Normal 2 7 14 36" xfId="28562"/>
    <cellStyle name="Normal 2 7 14 37" xfId="29270"/>
    <cellStyle name="Normal 2 7 14 38" xfId="29498"/>
    <cellStyle name="Normal 2 7 14 39" xfId="31386"/>
    <cellStyle name="Normal 2 7 14 4" xfId="11533"/>
    <cellStyle name="Normal 2 7 14 40" xfId="31379"/>
    <cellStyle name="Normal 2 7 14 41" xfId="31249"/>
    <cellStyle name="Normal 2 7 14 5" xfId="12060"/>
    <cellStyle name="Normal 2 7 14 6" xfId="12592"/>
    <cellStyle name="Normal 2 7 14 7" xfId="13134"/>
    <cellStyle name="Normal 2 7 14 8" xfId="13674"/>
    <cellStyle name="Normal 2 7 14 9" xfId="14217"/>
    <cellStyle name="Normal 2 7 15" xfId="693"/>
    <cellStyle name="Normal 2 7 15 10" xfId="14778"/>
    <cellStyle name="Normal 2 7 15 11" xfId="15322"/>
    <cellStyle name="Normal 2 7 15 12" xfId="15863"/>
    <cellStyle name="Normal 2 7 15 13" xfId="16403"/>
    <cellStyle name="Normal 2 7 15 14" xfId="16944"/>
    <cellStyle name="Normal 2 7 15 15" xfId="17485"/>
    <cellStyle name="Normal 2 7 15 16" xfId="18026"/>
    <cellStyle name="Normal 2 7 15 17" xfId="18565"/>
    <cellStyle name="Normal 2 7 15 18" xfId="19104"/>
    <cellStyle name="Normal 2 7 15 19" xfId="19642"/>
    <cellStyle name="Normal 2 7 15 2" xfId="10493"/>
    <cellStyle name="Normal 2 7 15 20" xfId="20173"/>
    <cellStyle name="Normal 2 7 15 21" xfId="20685"/>
    <cellStyle name="Normal 2 7 15 22" xfId="21159"/>
    <cellStyle name="Normal 2 7 15 23" xfId="21528"/>
    <cellStyle name="Normal 2 7 15 24" xfId="22339"/>
    <cellStyle name="Normal 2 7 15 25" xfId="22904"/>
    <cellStyle name="Normal 2 7 15 26" xfId="23444"/>
    <cellStyle name="Normal 2 7 15 27" xfId="23978"/>
    <cellStyle name="Normal 2 7 15 28" xfId="24512"/>
    <cellStyle name="Normal 2 7 15 29" xfId="25019"/>
    <cellStyle name="Normal 2 7 15 3" xfId="11032"/>
    <cellStyle name="Normal 2 7 15 30" xfId="25491"/>
    <cellStyle name="Normal 2 7 15 31" xfId="26154"/>
    <cellStyle name="Normal 2 7 15 32" xfId="26690"/>
    <cellStyle name="Normal 2 7 15 33" xfId="27220"/>
    <cellStyle name="Normal 2 7 15 34" xfId="27732"/>
    <cellStyle name="Normal 2 7 15 35" xfId="28196"/>
    <cellStyle name="Normal 2 7 15 36" xfId="28572"/>
    <cellStyle name="Normal 2 7 15 37" xfId="29287"/>
    <cellStyle name="Normal 2 7 15 38" xfId="29242"/>
    <cellStyle name="Normal 2 7 15 39" xfId="31407"/>
    <cellStyle name="Normal 2 7 15 4" xfId="11557"/>
    <cellStyle name="Normal 2 7 15 40" xfId="30881"/>
    <cellStyle name="Normal 2 7 15 41" xfId="31589"/>
    <cellStyle name="Normal 2 7 15 5" xfId="12084"/>
    <cellStyle name="Normal 2 7 15 6" xfId="12614"/>
    <cellStyle name="Normal 2 7 15 7" xfId="13158"/>
    <cellStyle name="Normal 2 7 15 8" xfId="13698"/>
    <cellStyle name="Normal 2 7 15 9" xfId="14241"/>
    <cellStyle name="Normal 2 7 16" xfId="716"/>
    <cellStyle name="Normal 2 7 16 10" xfId="14801"/>
    <cellStyle name="Normal 2 7 16 11" xfId="15344"/>
    <cellStyle name="Normal 2 7 16 12" xfId="15885"/>
    <cellStyle name="Normal 2 7 16 13" xfId="16425"/>
    <cellStyle name="Normal 2 7 16 14" xfId="16966"/>
    <cellStyle name="Normal 2 7 16 15" xfId="17507"/>
    <cellStyle name="Normal 2 7 16 16" xfId="18048"/>
    <cellStyle name="Normal 2 7 16 17" xfId="18587"/>
    <cellStyle name="Normal 2 7 16 18" xfId="19126"/>
    <cellStyle name="Normal 2 7 16 19" xfId="19664"/>
    <cellStyle name="Normal 2 7 16 2" xfId="10516"/>
    <cellStyle name="Normal 2 7 16 20" xfId="20194"/>
    <cellStyle name="Normal 2 7 16 21" xfId="20706"/>
    <cellStyle name="Normal 2 7 16 22" xfId="21179"/>
    <cellStyle name="Normal 2 7 16 23" xfId="21538"/>
    <cellStyle name="Normal 2 7 16 24" xfId="22362"/>
    <cellStyle name="Normal 2 7 16 25" xfId="22925"/>
    <cellStyle name="Normal 2 7 16 26" xfId="23465"/>
    <cellStyle name="Normal 2 7 16 27" xfId="23999"/>
    <cellStyle name="Normal 2 7 16 28" xfId="24533"/>
    <cellStyle name="Normal 2 7 16 29" xfId="25040"/>
    <cellStyle name="Normal 2 7 16 3" xfId="11054"/>
    <cellStyle name="Normal 2 7 16 30" xfId="25504"/>
    <cellStyle name="Normal 2 7 16 31" xfId="26174"/>
    <cellStyle name="Normal 2 7 16 32" xfId="26711"/>
    <cellStyle name="Normal 2 7 16 33" xfId="27242"/>
    <cellStyle name="Normal 2 7 16 34" xfId="27751"/>
    <cellStyle name="Normal 2 7 16 35" xfId="28213"/>
    <cellStyle name="Normal 2 7 16 36" xfId="28582"/>
    <cellStyle name="Normal 2 7 16 37" xfId="29304"/>
    <cellStyle name="Normal 2 7 16 38" xfId="28721"/>
    <cellStyle name="Normal 2 7 16 39" xfId="31427"/>
    <cellStyle name="Normal 2 7 16 4" xfId="11579"/>
    <cellStyle name="Normal 2 7 16 40" xfId="30906"/>
    <cellStyle name="Normal 2 7 16 41" xfId="32114"/>
    <cellStyle name="Normal 2 7 16 5" xfId="12106"/>
    <cellStyle name="Normal 2 7 16 6" xfId="12637"/>
    <cellStyle name="Normal 2 7 16 7" xfId="13180"/>
    <cellStyle name="Normal 2 7 16 8" xfId="13720"/>
    <cellStyle name="Normal 2 7 16 9" xfId="14263"/>
    <cellStyle name="Normal 2 7 17" xfId="739"/>
    <cellStyle name="Normal 2 7 17 10" xfId="14824"/>
    <cellStyle name="Normal 2 7 17 11" xfId="15366"/>
    <cellStyle name="Normal 2 7 17 12" xfId="15907"/>
    <cellStyle name="Normal 2 7 17 13" xfId="16447"/>
    <cellStyle name="Normal 2 7 17 14" xfId="16988"/>
    <cellStyle name="Normal 2 7 17 15" xfId="17529"/>
    <cellStyle name="Normal 2 7 17 16" xfId="18070"/>
    <cellStyle name="Normal 2 7 17 17" xfId="18609"/>
    <cellStyle name="Normal 2 7 17 18" xfId="19148"/>
    <cellStyle name="Normal 2 7 17 19" xfId="19686"/>
    <cellStyle name="Normal 2 7 17 2" xfId="10539"/>
    <cellStyle name="Normal 2 7 17 20" xfId="20216"/>
    <cellStyle name="Normal 2 7 17 21" xfId="20727"/>
    <cellStyle name="Normal 2 7 17 22" xfId="21198"/>
    <cellStyle name="Normal 2 7 17 23" xfId="21552"/>
    <cellStyle name="Normal 2 7 17 24" xfId="22385"/>
    <cellStyle name="Normal 2 7 17 25" xfId="22947"/>
    <cellStyle name="Normal 2 7 17 26" xfId="23487"/>
    <cellStyle name="Normal 2 7 17 27" xfId="24020"/>
    <cellStyle name="Normal 2 7 17 28" xfId="24553"/>
    <cellStyle name="Normal 2 7 17 29" xfId="25062"/>
    <cellStyle name="Normal 2 7 17 3" xfId="11075"/>
    <cellStyle name="Normal 2 7 17 30" xfId="25521"/>
    <cellStyle name="Normal 2 7 17 31" xfId="26196"/>
    <cellStyle name="Normal 2 7 17 32" xfId="26733"/>
    <cellStyle name="Normal 2 7 17 33" xfId="27264"/>
    <cellStyle name="Normal 2 7 17 34" xfId="27771"/>
    <cellStyle name="Normal 2 7 17 35" xfId="28233"/>
    <cellStyle name="Normal 2 7 17 36" xfId="28596"/>
    <cellStyle name="Normal 2 7 17 37" xfId="29324"/>
    <cellStyle name="Normal 2 7 17 38" xfId="30234"/>
    <cellStyle name="Normal 2 7 17 39" xfId="31449"/>
    <cellStyle name="Normal 2 7 17 4" xfId="11600"/>
    <cellStyle name="Normal 2 7 17 40" xfId="32088"/>
    <cellStyle name="Normal 2 7 17 41" xfId="32929"/>
    <cellStyle name="Normal 2 7 17 5" xfId="12128"/>
    <cellStyle name="Normal 2 7 17 6" xfId="12660"/>
    <cellStyle name="Normal 2 7 17 7" xfId="13202"/>
    <cellStyle name="Normal 2 7 17 8" xfId="13742"/>
    <cellStyle name="Normal 2 7 17 9" xfId="14285"/>
    <cellStyle name="Normal 2 7 18" xfId="714"/>
    <cellStyle name="Normal 2 7 18 10" xfId="14799"/>
    <cellStyle name="Normal 2 7 18 11" xfId="15342"/>
    <cellStyle name="Normal 2 7 18 12" xfId="15883"/>
    <cellStyle name="Normal 2 7 18 13" xfId="16423"/>
    <cellStyle name="Normal 2 7 18 14" xfId="16964"/>
    <cellStyle name="Normal 2 7 18 15" xfId="17505"/>
    <cellStyle name="Normal 2 7 18 16" xfId="18046"/>
    <cellStyle name="Normal 2 7 18 17" xfId="18585"/>
    <cellStyle name="Normal 2 7 18 18" xfId="19124"/>
    <cellStyle name="Normal 2 7 18 19" xfId="19662"/>
    <cellStyle name="Normal 2 7 18 2" xfId="10514"/>
    <cellStyle name="Normal 2 7 18 20" xfId="20192"/>
    <cellStyle name="Normal 2 7 18 21" xfId="20704"/>
    <cellStyle name="Normal 2 7 18 22" xfId="21178"/>
    <cellStyle name="Normal 2 7 18 23" xfId="21537"/>
    <cellStyle name="Normal 2 7 18 24" xfId="22360"/>
    <cellStyle name="Normal 2 7 18 25" xfId="22923"/>
    <cellStyle name="Normal 2 7 18 26" xfId="23463"/>
    <cellStyle name="Normal 2 7 18 27" xfId="23997"/>
    <cellStyle name="Normal 2 7 18 28" xfId="24531"/>
    <cellStyle name="Normal 2 7 18 29" xfId="25038"/>
    <cellStyle name="Normal 2 7 18 3" xfId="11052"/>
    <cellStyle name="Normal 2 7 18 30" xfId="25502"/>
    <cellStyle name="Normal 2 7 18 31" xfId="26172"/>
    <cellStyle name="Normal 2 7 18 32" xfId="26709"/>
    <cellStyle name="Normal 2 7 18 33" xfId="27240"/>
    <cellStyle name="Normal 2 7 18 34" xfId="27749"/>
    <cellStyle name="Normal 2 7 18 35" xfId="28212"/>
    <cellStyle name="Normal 2 7 18 36" xfId="28581"/>
    <cellStyle name="Normal 2 7 18 37" xfId="29303"/>
    <cellStyle name="Normal 2 7 18 38" xfId="28722"/>
    <cellStyle name="Normal 2 7 18 39" xfId="31425"/>
    <cellStyle name="Normal 2 7 18 4" xfId="11577"/>
    <cellStyle name="Normal 2 7 18 40" xfId="30907"/>
    <cellStyle name="Normal 2 7 18 41" xfId="30885"/>
    <cellStyle name="Normal 2 7 18 5" xfId="12104"/>
    <cellStyle name="Normal 2 7 18 6" xfId="12635"/>
    <cellStyle name="Normal 2 7 18 7" xfId="13178"/>
    <cellStyle name="Normal 2 7 18 8" xfId="13718"/>
    <cellStyle name="Normal 2 7 18 9" xfId="14261"/>
    <cellStyle name="Normal 2 7 19" xfId="788"/>
    <cellStyle name="Normal 2 7 19 10" xfId="14873"/>
    <cellStyle name="Normal 2 7 19 11" xfId="15414"/>
    <cellStyle name="Normal 2 7 19 12" xfId="15955"/>
    <cellStyle name="Normal 2 7 19 13" xfId="16495"/>
    <cellStyle name="Normal 2 7 19 14" xfId="17036"/>
    <cellStyle name="Normal 2 7 19 15" xfId="17577"/>
    <cellStyle name="Normal 2 7 19 16" xfId="18118"/>
    <cellStyle name="Normal 2 7 19 17" xfId="18656"/>
    <cellStyle name="Normal 2 7 19 18" xfId="19196"/>
    <cellStyle name="Normal 2 7 19 19" xfId="19734"/>
    <cellStyle name="Normal 2 7 19 2" xfId="10588"/>
    <cellStyle name="Normal 2 7 19 20" xfId="20262"/>
    <cellStyle name="Normal 2 7 19 21" xfId="20773"/>
    <cellStyle name="Normal 2 7 19 22" xfId="21237"/>
    <cellStyle name="Normal 2 7 19 23" xfId="21575"/>
    <cellStyle name="Normal 2 7 19 24" xfId="22433"/>
    <cellStyle name="Normal 2 7 19 25" xfId="22996"/>
    <cellStyle name="Normal 2 7 19 26" xfId="23534"/>
    <cellStyle name="Normal 2 7 19 27" xfId="24068"/>
    <cellStyle name="Normal 2 7 19 28" xfId="24601"/>
    <cellStyle name="Normal 2 7 19 29" xfId="25104"/>
    <cellStyle name="Normal 2 7 19 3" xfId="11122"/>
    <cellStyle name="Normal 2 7 19 30" xfId="25556"/>
    <cellStyle name="Normal 2 7 19 31" xfId="26245"/>
    <cellStyle name="Normal 2 7 19 32" xfId="26780"/>
    <cellStyle name="Normal 2 7 19 33" xfId="27310"/>
    <cellStyle name="Normal 2 7 19 34" xfId="27815"/>
    <cellStyle name="Normal 2 7 19 35" xfId="28271"/>
    <cellStyle name="Normal 2 7 19 36" xfId="28619"/>
    <cellStyle name="Normal 2 7 19 37" xfId="29365"/>
    <cellStyle name="Normal 2 7 19 38" xfId="30257"/>
    <cellStyle name="Normal 2 7 19 39" xfId="31490"/>
    <cellStyle name="Normal 2 7 19 4" xfId="11648"/>
    <cellStyle name="Normal 2 7 19 40" xfId="32077"/>
    <cellStyle name="Normal 2 7 19 41" xfId="33290"/>
    <cellStyle name="Normal 2 7 19 5" xfId="12177"/>
    <cellStyle name="Normal 2 7 19 6" xfId="12709"/>
    <cellStyle name="Normal 2 7 19 7" xfId="13250"/>
    <cellStyle name="Normal 2 7 19 8" xfId="13791"/>
    <cellStyle name="Normal 2 7 19 9" xfId="14334"/>
    <cellStyle name="Normal 2 7 2" xfId="136"/>
    <cellStyle name="Normal 2 7 2 10" xfId="5416"/>
    <cellStyle name="Normal 2 7 2 11" xfId="5868"/>
    <cellStyle name="Normal 2 7 2 12" xfId="6110"/>
    <cellStyle name="Normal 2 7 2 13" xfId="6349"/>
    <cellStyle name="Normal 2 7 2 14" xfId="6587"/>
    <cellStyle name="Normal 2 7 2 15" xfId="6824"/>
    <cellStyle name="Normal 2 7 2 16" xfId="7063"/>
    <cellStyle name="Normal 2 7 2 17" xfId="7295"/>
    <cellStyle name="Normal 2 7 2 18" xfId="7524"/>
    <cellStyle name="Normal 2 7 2 19" xfId="7549"/>
    <cellStyle name="Normal 2 7 2 2" xfId="266"/>
    <cellStyle name="Normal 2 7 2 2 10" xfId="14488"/>
    <cellStyle name="Normal 2 7 2 2 11" xfId="15091"/>
    <cellStyle name="Normal 2 7 2 2 12" xfId="15572"/>
    <cellStyle name="Normal 2 7 2 2 13" xfId="16113"/>
    <cellStyle name="Normal 2 7 2 2 14" xfId="16653"/>
    <cellStyle name="Normal 2 7 2 2 15" xfId="17194"/>
    <cellStyle name="Normal 2 7 2 2 16" xfId="17735"/>
    <cellStyle name="Normal 2 7 2 2 17" xfId="18276"/>
    <cellStyle name="Normal 2 7 2 2 18" xfId="18814"/>
    <cellStyle name="Normal 2 7 2 2 19" xfId="19353"/>
    <cellStyle name="Normal 2 7 2 2 2" xfId="10078"/>
    <cellStyle name="Normal 2 7 2 2 2 2" xfId="38100"/>
    <cellStyle name="Normal 2 7 2 2 20" xfId="19888"/>
    <cellStyle name="Normal 2 7 2 2 21" xfId="20410"/>
    <cellStyle name="Normal 2 7 2 2 22" xfId="20965"/>
    <cellStyle name="Normal 2 7 2 2 23" xfId="21335"/>
    <cellStyle name="Normal 2 7 2 2 24" xfId="21925"/>
    <cellStyle name="Normal 2 7 2 2 25" xfId="22524"/>
    <cellStyle name="Normal 2 7 2 2 26" xfId="21675"/>
    <cellStyle name="Normal 2 7 2 2 27" xfId="23387"/>
    <cellStyle name="Normal 2 7 2 2 28" xfId="23921"/>
    <cellStyle name="Normal 2 7 2 2 29" xfId="24454"/>
    <cellStyle name="Normal 2 7 2 2 3" xfId="10123"/>
    <cellStyle name="Normal 2 7 2 2 3 2" xfId="37907"/>
    <cellStyle name="Normal 2 7 2 2 30" xfId="24966"/>
    <cellStyle name="Normal 2 7 2 2 31" xfId="25285"/>
    <cellStyle name="Normal 2 7 2 2 32" xfId="26042"/>
    <cellStyle name="Normal 2 7 2 2 33" xfId="26633"/>
    <cellStyle name="Normal 2 7 2 2 34" xfId="26424"/>
    <cellStyle name="Normal 2 7 2 2 35" xfId="27030"/>
    <cellStyle name="Normal 2 7 2 2 36" xfId="28151"/>
    <cellStyle name="Normal 2 7 2 2 37" xfId="28936"/>
    <cellStyle name="Normal 2 7 2 2 38" xfId="29289"/>
    <cellStyle name="Normal 2 7 2 2 39" xfId="31042"/>
    <cellStyle name="Normal 2 7 2 2 4" xfId="11266"/>
    <cellStyle name="Normal 2 7 2 2 40" xfId="31511"/>
    <cellStyle name="Normal 2 7 2 2 41" xfId="32828"/>
    <cellStyle name="Normal 2 7 2 2 5" xfId="11794"/>
    <cellStyle name="Normal 2 7 2 2 6" xfId="12322"/>
    <cellStyle name="Normal 2 7 2 2 7" xfId="12958"/>
    <cellStyle name="Normal 2 7 2 2 8" xfId="13408"/>
    <cellStyle name="Normal 2 7 2 2 9" xfId="13949"/>
    <cellStyle name="Normal 2 7 2 20" xfId="7990"/>
    <cellStyle name="Normal 2 7 2 21" xfId="3369"/>
    <cellStyle name="Normal 2 7 2 22" xfId="8460"/>
    <cellStyle name="Normal 2 7 2 23" xfId="8681"/>
    <cellStyle name="Normal 2 7 2 24" xfId="8890"/>
    <cellStyle name="Normal 2 7 2 25" xfId="9091"/>
    <cellStyle name="Normal 2 7 2 26" xfId="9290"/>
    <cellStyle name="Normal 2 7 2 27" xfId="9461"/>
    <cellStyle name="Normal 2 7 2 28" xfId="9613"/>
    <cellStyle name="Normal 2 7 2 29" xfId="9628"/>
    <cellStyle name="Normal 2 7 2 3" xfId="1342"/>
    <cellStyle name="Normal 2 7 2 3 2" xfId="29732"/>
    <cellStyle name="Normal 2 7 2 3 2 2" xfId="38177"/>
    <cellStyle name="Normal 2 7 2 3 3" xfId="30453"/>
    <cellStyle name="Normal 2 7 2 3 3 2" xfId="37908"/>
    <cellStyle name="Normal 2 7 2 3 4" xfId="31931"/>
    <cellStyle name="Normal 2 7 2 3 5" xfId="32799"/>
    <cellStyle name="Normal 2 7 2 3 6" xfId="33504"/>
    <cellStyle name="Normal 2 7 2 30" xfId="9827"/>
    <cellStyle name="Normal 2 7 2 31" xfId="9968"/>
    <cellStyle name="Normal 2 7 2 32" xfId="10561"/>
    <cellStyle name="Normal 2 7 2 33" xfId="10955"/>
    <cellStyle name="Normal 2 7 2 34" xfId="11480"/>
    <cellStyle name="Normal 2 7 2 35" xfId="12009"/>
    <cellStyle name="Normal 2 7 2 36" xfId="12249"/>
    <cellStyle name="Normal 2 7 2 37" xfId="13081"/>
    <cellStyle name="Normal 2 7 2 38" xfId="13621"/>
    <cellStyle name="Normal 2 7 2 39" xfId="14164"/>
    <cellStyle name="Normal 2 7 2 4" xfId="2141"/>
    <cellStyle name="Normal 2 7 2 4 2" xfId="4169"/>
    <cellStyle name="Normal 2 7 2 4 2 2" xfId="30127"/>
    <cellStyle name="Normal 2 7 2 4 3" xfId="30743"/>
    <cellStyle name="Normal 2 7 2 4 4" xfId="32592"/>
    <cellStyle name="Normal 2 7 2 4 5" xfId="33347"/>
    <cellStyle name="Normal 2 7 2 4 6" xfId="33820"/>
    <cellStyle name="Normal 2 7 2 4 7" xfId="34217"/>
    <cellStyle name="Normal 2 7 2 4 8" xfId="37699"/>
    <cellStyle name="Normal 2 7 2 40" xfId="14691"/>
    <cellStyle name="Normal 2 7 2 41" xfId="15245"/>
    <cellStyle name="Normal 2 7 2 42" xfId="15786"/>
    <cellStyle name="Normal 2 7 2 43" xfId="16326"/>
    <cellStyle name="Normal 2 7 2 44" xfId="16867"/>
    <cellStyle name="Normal 2 7 2 45" xfId="17408"/>
    <cellStyle name="Normal 2 7 2 46" xfId="17949"/>
    <cellStyle name="Normal 2 7 2 47" xfId="18489"/>
    <cellStyle name="Normal 2 7 2 48" xfId="19027"/>
    <cellStyle name="Normal 2 7 2 49" xfId="19566"/>
    <cellStyle name="Normal 2 7 2 5" xfId="2314"/>
    <cellStyle name="Normal 2 7 2 5 2" xfId="3933"/>
    <cellStyle name="Normal 2 7 2 5 2 2" xfId="30203"/>
    <cellStyle name="Normal 2 7 2 5 2 3" xfId="38249"/>
    <cellStyle name="Normal 2 7 2 5 3" xfId="30799"/>
    <cellStyle name="Normal 2 7 2 5 4" xfId="32739"/>
    <cellStyle name="Normal 2 7 2 5 5" xfId="33460"/>
    <cellStyle name="Normal 2 7 2 5 6" xfId="33877"/>
    <cellStyle name="Normal 2 7 2 5 7" xfId="37906"/>
    <cellStyle name="Normal 2 7 2 50" xfId="20098"/>
    <cellStyle name="Normal 2 7 2 51" xfId="20605"/>
    <cellStyle name="Normal 2 7 2 52" xfId="21098"/>
    <cellStyle name="Normal 2 7 2 53" xfId="21800"/>
    <cellStyle name="Normal 2 7 2 54" xfId="21749"/>
    <cellStyle name="Normal 2 7 2 55" xfId="23143"/>
    <cellStyle name="Normal 2 7 2 56" xfId="23679"/>
    <cellStyle name="Normal 2 7 2 57" xfId="24212"/>
    <cellStyle name="Normal 2 7 2 58" xfId="24735"/>
    <cellStyle name="Normal 2 7 2 59" xfId="25231"/>
    <cellStyle name="Normal 2 7 2 6" xfId="2861"/>
    <cellStyle name="Normal 2 7 2 6 2" xfId="4671"/>
    <cellStyle name="Normal 2 7 2 6 3" xfId="38026"/>
    <cellStyle name="Normal 2 7 2 60" xfId="25018"/>
    <cellStyle name="Normal 2 7 2 61" xfId="26389"/>
    <cellStyle name="Normal 2 7 2 62" xfId="26925"/>
    <cellStyle name="Normal 2 7 2 63" xfId="27627"/>
    <cellStyle name="Normal 2 7 2 64" xfId="27933"/>
    <cellStyle name="Normal 2 7 2 65" xfId="28365"/>
    <cellStyle name="Normal 2 7 2 66" xfId="28816"/>
    <cellStyle name="Normal 2 7 2 67" xfId="29151"/>
    <cellStyle name="Normal 2 7 2 68" xfId="30922"/>
    <cellStyle name="Normal 2 7 2 69" xfId="31786"/>
    <cellStyle name="Normal 2 7 2 7" xfId="4911"/>
    <cellStyle name="Normal 2 7 2 70" xfId="32750"/>
    <cellStyle name="Normal 2 7 2 71" xfId="3250"/>
    <cellStyle name="Normal 2 7 2 72" xfId="34084"/>
    <cellStyle name="Normal 2 7 2 73" xfId="34587"/>
    <cellStyle name="Normal 2 7 2 74" xfId="34814"/>
    <cellStyle name="Normal 2 7 2 75" xfId="35041"/>
    <cellStyle name="Normal 2 7 2 76" xfId="35268"/>
    <cellStyle name="Normal 2 7 2 77" xfId="35495"/>
    <cellStyle name="Normal 2 7 2 78" xfId="35722"/>
    <cellStyle name="Normal 2 7 2 79" xfId="35949"/>
    <cellStyle name="Normal 2 7 2 8" xfId="5149"/>
    <cellStyle name="Normal 2 7 2 80" xfId="36176"/>
    <cellStyle name="Normal 2 7 2 81" xfId="36403"/>
    <cellStyle name="Normal 2 7 2 82" xfId="36629"/>
    <cellStyle name="Normal 2 7 2 83" xfId="36853"/>
    <cellStyle name="Normal 2 7 2 84" xfId="37055"/>
    <cellStyle name="Normal 2 7 2 85" xfId="37265"/>
    <cellStyle name="Normal 2 7 2 86" xfId="37612"/>
    <cellStyle name="Normal 2 7 2 9" xfId="5390"/>
    <cellStyle name="Normal 2 7 20" xfId="802"/>
    <cellStyle name="Normal 2 7 20 10" xfId="14887"/>
    <cellStyle name="Normal 2 7 20 11" xfId="15428"/>
    <cellStyle name="Normal 2 7 20 12" xfId="15969"/>
    <cellStyle name="Normal 2 7 20 13" xfId="16509"/>
    <cellStyle name="Normal 2 7 20 14" xfId="17050"/>
    <cellStyle name="Normal 2 7 20 15" xfId="17591"/>
    <cellStyle name="Normal 2 7 20 16" xfId="18132"/>
    <cellStyle name="Normal 2 7 20 17" xfId="18670"/>
    <cellStyle name="Normal 2 7 20 18" xfId="19210"/>
    <cellStyle name="Normal 2 7 20 19" xfId="19748"/>
    <cellStyle name="Normal 2 7 20 2" xfId="10602"/>
    <cellStyle name="Normal 2 7 20 20" xfId="20276"/>
    <cellStyle name="Normal 2 7 20 21" xfId="20786"/>
    <cellStyle name="Normal 2 7 20 22" xfId="21248"/>
    <cellStyle name="Normal 2 7 20 23" xfId="21583"/>
    <cellStyle name="Normal 2 7 20 24" xfId="22446"/>
    <cellStyle name="Normal 2 7 20 25" xfId="23010"/>
    <cellStyle name="Normal 2 7 20 26" xfId="23548"/>
    <cellStyle name="Normal 2 7 20 27" xfId="24082"/>
    <cellStyle name="Normal 2 7 20 28" xfId="24615"/>
    <cellStyle name="Normal 2 7 20 29" xfId="25116"/>
    <cellStyle name="Normal 2 7 20 3" xfId="11136"/>
    <cellStyle name="Normal 2 7 20 30" xfId="25565"/>
    <cellStyle name="Normal 2 7 20 31" xfId="26259"/>
    <cellStyle name="Normal 2 7 20 32" xfId="26794"/>
    <cellStyle name="Normal 2 7 20 33" xfId="27322"/>
    <cellStyle name="Normal 2 7 20 34" xfId="27827"/>
    <cellStyle name="Normal 2 7 20 35" xfId="28282"/>
    <cellStyle name="Normal 2 7 20 36" xfId="28627"/>
    <cellStyle name="Normal 2 7 20 37" xfId="29377"/>
    <cellStyle name="Normal 2 7 20 38" xfId="30265"/>
    <cellStyle name="Normal 2 7 20 39" xfId="31502"/>
    <cellStyle name="Normal 2 7 20 4" xfId="11662"/>
    <cellStyle name="Normal 2 7 20 40" xfId="32682"/>
    <cellStyle name="Normal 2 7 20 41" xfId="32919"/>
    <cellStyle name="Normal 2 7 20 5" xfId="12191"/>
    <cellStyle name="Normal 2 7 20 6" xfId="12723"/>
    <cellStyle name="Normal 2 7 20 7" xfId="13264"/>
    <cellStyle name="Normal 2 7 20 8" xfId="13805"/>
    <cellStyle name="Normal 2 7 20 9" xfId="14348"/>
    <cellStyle name="Normal 2 7 21" xfId="720"/>
    <cellStyle name="Normal 2 7 21 10" xfId="14805"/>
    <cellStyle name="Normal 2 7 21 11" xfId="15348"/>
    <cellStyle name="Normal 2 7 21 12" xfId="15889"/>
    <cellStyle name="Normal 2 7 21 13" xfId="16429"/>
    <cellStyle name="Normal 2 7 21 14" xfId="16970"/>
    <cellStyle name="Normal 2 7 21 15" xfId="17511"/>
    <cellStyle name="Normal 2 7 21 16" xfId="18052"/>
    <cellStyle name="Normal 2 7 21 17" xfId="18591"/>
    <cellStyle name="Normal 2 7 21 18" xfId="19130"/>
    <cellStyle name="Normal 2 7 21 19" xfId="19668"/>
    <cellStyle name="Normal 2 7 21 2" xfId="10520"/>
    <cellStyle name="Normal 2 7 21 20" xfId="20198"/>
    <cellStyle name="Normal 2 7 21 21" xfId="20710"/>
    <cellStyle name="Normal 2 7 21 22" xfId="21182"/>
    <cellStyle name="Normal 2 7 21 23" xfId="21540"/>
    <cellStyle name="Normal 2 7 21 24" xfId="22366"/>
    <cellStyle name="Normal 2 7 21 25" xfId="22929"/>
    <cellStyle name="Normal 2 7 21 26" xfId="23469"/>
    <cellStyle name="Normal 2 7 21 27" xfId="24003"/>
    <cellStyle name="Normal 2 7 21 28" xfId="24537"/>
    <cellStyle name="Normal 2 7 21 29" xfId="25044"/>
    <cellStyle name="Normal 2 7 21 3" xfId="11058"/>
    <cellStyle name="Normal 2 7 21 30" xfId="25506"/>
    <cellStyle name="Normal 2 7 21 31" xfId="26178"/>
    <cellStyle name="Normal 2 7 21 32" xfId="26715"/>
    <cellStyle name="Normal 2 7 21 33" xfId="27246"/>
    <cellStyle name="Normal 2 7 21 34" xfId="27755"/>
    <cellStyle name="Normal 2 7 21 35" xfId="28217"/>
    <cellStyle name="Normal 2 7 21 36" xfId="28584"/>
    <cellStyle name="Normal 2 7 21 37" xfId="29307"/>
    <cellStyle name="Normal 2 7 21 38" xfId="29425"/>
    <cellStyle name="Normal 2 7 21 39" xfId="31431"/>
    <cellStyle name="Normal 2 7 21 4" xfId="11583"/>
    <cellStyle name="Normal 2 7 21 40" xfId="30904"/>
    <cellStyle name="Normal 2 7 21 41" xfId="31458"/>
    <cellStyle name="Normal 2 7 21 5" xfId="12110"/>
    <cellStyle name="Normal 2 7 21 6" xfId="12641"/>
    <cellStyle name="Normal 2 7 21 7" xfId="13184"/>
    <cellStyle name="Normal 2 7 21 8" xfId="13724"/>
    <cellStyle name="Normal 2 7 21 9" xfId="14267"/>
    <cellStyle name="Normal 2 7 22" xfId="722"/>
    <cellStyle name="Normal 2 7 22 10" xfId="14807"/>
    <cellStyle name="Normal 2 7 22 11" xfId="15350"/>
    <cellStyle name="Normal 2 7 22 12" xfId="15891"/>
    <cellStyle name="Normal 2 7 22 13" xfId="16431"/>
    <cellStyle name="Normal 2 7 22 14" xfId="16972"/>
    <cellStyle name="Normal 2 7 22 15" xfId="17513"/>
    <cellStyle name="Normal 2 7 22 16" xfId="18054"/>
    <cellStyle name="Normal 2 7 22 17" xfId="18593"/>
    <cellStyle name="Normal 2 7 22 18" xfId="19132"/>
    <cellStyle name="Normal 2 7 22 19" xfId="19670"/>
    <cellStyle name="Normal 2 7 22 2" xfId="10522"/>
    <cellStyle name="Normal 2 7 22 20" xfId="20200"/>
    <cellStyle name="Normal 2 7 22 21" xfId="20712"/>
    <cellStyle name="Normal 2 7 22 22" xfId="21184"/>
    <cellStyle name="Normal 2 7 22 23" xfId="21542"/>
    <cellStyle name="Normal 2 7 22 24" xfId="22368"/>
    <cellStyle name="Normal 2 7 22 25" xfId="22931"/>
    <cellStyle name="Normal 2 7 22 26" xfId="23471"/>
    <cellStyle name="Normal 2 7 22 27" xfId="24005"/>
    <cellStyle name="Normal 2 7 22 28" xfId="24539"/>
    <cellStyle name="Normal 2 7 22 29" xfId="25046"/>
    <cellStyle name="Normal 2 7 22 3" xfId="11060"/>
    <cellStyle name="Normal 2 7 22 30" xfId="25508"/>
    <cellStyle name="Normal 2 7 22 31" xfId="26180"/>
    <cellStyle name="Normal 2 7 22 32" xfId="26717"/>
    <cellStyle name="Normal 2 7 22 33" xfId="27248"/>
    <cellStyle name="Normal 2 7 22 34" xfId="27757"/>
    <cellStyle name="Normal 2 7 22 35" xfId="28219"/>
    <cellStyle name="Normal 2 7 22 36" xfId="28586"/>
    <cellStyle name="Normal 2 7 22 37" xfId="29309"/>
    <cellStyle name="Normal 2 7 22 38" xfId="29418"/>
    <cellStyle name="Normal 2 7 22 39" xfId="31433"/>
    <cellStyle name="Normal 2 7 22 4" xfId="11585"/>
    <cellStyle name="Normal 2 7 22 40" xfId="30902"/>
    <cellStyle name="Normal 2 7 22 41" xfId="33420"/>
    <cellStyle name="Normal 2 7 22 5" xfId="12112"/>
    <cellStyle name="Normal 2 7 22 6" xfId="12643"/>
    <cellStyle name="Normal 2 7 22 7" xfId="13186"/>
    <cellStyle name="Normal 2 7 22 8" xfId="13726"/>
    <cellStyle name="Normal 2 7 22 9" xfId="14269"/>
    <cellStyle name="Normal 2 7 23" xfId="1263"/>
    <cellStyle name="Normal 2 7 23 2" xfId="2882"/>
    <cellStyle name="Normal 2 7 23 2 2" xfId="29674"/>
    <cellStyle name="Normal 2 7 23 3" xfId="30400"/>
    <cellStyle name="Normal 2 7 23 4" xfId="31860"/>
    <cellStyle name="Normal 2 7 23 5" xfId="32502"/>
    <cellStyle name="Normal 2 7 23 6" xfId="32883"/>
    <cellStyle name="Normal 2 7 24" xfId="1281"/>
    <cellStyle name="Normal 2 7 24 2" xfId="3960"/>
    <cellStyle name="Normal 2 7 24 2 2" xfId="29686"/>
    <cellStyle name="Normal 2 7 24 3" xfId="30409"/>
    <cellStyle name="Normal 2 7 24 4" xfId="31877"/>
    <cellStyle name="Normal 2 7 24 5" xfId="32542"/>
    <cellStyle name="Normal 2 7 24 6" xfId="33299"/>
    <cellStyle name="Normal 2 7 25" xfId="1289"/>
    <cellStyle name="Normal 2 7 25 2" xfId="3819"/>
    <cellStyle name="Normal 2 7 25 2 2" xfId="29691"/>
    <cellStyle name="Normal 2 7 25 3" xfId="30413"/>
    <cellStyle name="Normal 2 7 25 4" xfId="31884"/>
    <cellStyle name="Normal 2 7 25 5" xfId="32552"/>
    <cellStyle name="Normal 2 7 25 6" xfId="33304"/>
    <cellStyle name="Normal 2 7 26" xfId="2140"/>
    <cellStyle name="Normal 2 7 26 2" xfId="3775"/>
    <cellStyle name="Normal 2 7 26 2 2" xfId="30126"/>
    <cellStyle name="Normal 2 7 26 3" xfId="30742"/>
    <cellStyle name="Normal 2 7 26 4" xfId="32591"/>
    <cellStyle name="Normal 2 7 26 5" xfId="33346"/>
    <cellStyle name="Normal 2 7 26 6" xfId="33819"/>
    <cellStyle name="Normal 2 7 27" xfId="2313"/>
    <cellStyle name="Normal 2 7 27 2" xfId="3331"/>
    <cellStyle name="Normal 2 7 27 2 2" xfId="30202"/>
    <cellStyle name="Normal 2 7 27 3" xfId="30798"/>
    <cellStyle name="Normal 2 7 27 4" xfId="32738"/>
    <cellStyle name="Normal 2 7 27 5" xfId="33459"/>
    <cellStyle name="Normal 2 7 27 6" xfId="33876"/>
    <cellStyle name="Normal 2 7 28" xfId="2443"/>
    <cellStyle name="Normal 2 7 28 2" xfId="3540"/>
    <cellStyle name="Normal 2 7 29" xfId="3990"/>
    <cellStyle name="Normal 2 7 3" xfId="203"/>
    <cellStyle name="Normal 2 7 3 10" xfId="13722"/>
    <cellStyle name="Normal 2 7 3 11" xfId="14265"/>
    <cellStyle name="Normal 2 7 3 12" xfId="14444"/>
    <cellStyle name="Normal 2 7 3 13" xfId="15346"/>
    <cellStyle name="Normal 2 7 3 14" xfId="15887"/>
    <cellStyle name="Normal 2 7 3 15" xfId="16427"/>
    <cellStyle name="Normal 2 7 3 16" xfId="16968"/>
    <cellStyle name="Normal 2 7 3 17" xfId="17509"/>
    <cellStyle name="Normal 2 7 3 18" xfId="18050"/>
    <cellStyle name="Normal 2 7 3 19" xfId="18589"/>
    <cellStyle name="Normal 2 7 3 2" xfId="287"/>
    <cellStyle name="Normal 2 7 3 2 10" xfId="14167"/>
    <cellStyle name="Normal 2 7 3 2 11" xfId="14424"/>
    <cellStyle name="Normal 2 7 3 2 12" xfId="15248"/>
    <cellStyle name="Normal 2 7 3 2 13" xfId="15789"/>
    <cellStyle name="Normal 2 7 3 2 14" xfId="16329"/>
    <cellStyle name="Normal 2 7 3 2 15" xfId="16870"/>
    <cellStyle name="Normal 2 7 3 2 16" xfId="17411"/>
    <cellStyle name="Normal 2 7 3 2 17" xfId="17952"/>
    <cellStyle name="Normal 2 7 3 2 18" xfId="18492"/>
    <cellStyle name="Normal 2 7 3 2 19" xfId="19030"/>
    <cellStyle name="Normal 2 7 3 2 2" xfId="10099"/>
    <cellStyle name="Normal 2 7 3 2 2 2" xfId="38121"/>
    <cellStyle name="Normal 2 7 3 2 20" xfId="19569"/>
    <cellStyle name="Normal 2 7 3 2 21" xfId="20101"/>
    <cellStyle name="Normal 2 7 3 2 22" xfId="20349"/>
    <cellStyle name="Normal 2 7 3 2 23" xfId="21101"/>
    <cellStyle name="Normal 2 7 3 2 24" xfId="21946"/>
    <cellStyle name="Normal 2 7 3 2 25" xfId="22038"/>
    <cellStyle name="Normal 2 7 3 2 26" xfId="23334"/>
    <cellStyle name="Normal 2 7 3 2 27" xfId="23869"/>
    <cellStyle name="Normal 2 7 3 2 28" xfId="24403"/>
    <cellStyle name="Normal 2 7 3 2 29" xfId="24917"/>
    <cellStyle name="Normal 2 7 3 2 3" xfId="10718"/>
    <cellStyle name="Normal 2 7 3 2 3 2" xfId="37910"/>
    <cellStyle name="Normal 2 7 3 2 30" xfId="25394"/>
    <cellStyle name="Normal 2 7 3 2 31" xfId="25727"/>
    <cellStyle name="Normal 2 7 3 2 32" xfId="26579"/>
    <cellStyle name="Normal 2 7 3 2 33" xfId="27112"/>
    <cellStyle name="Normal 2 7 3 2 34" xfId="27548"/>
    <cellStyle name="Normal 2 7 3 2 35" xfId="28105"/>
    <cellStyle name="Normal 2 7 3 2 36" xfId="28505"/>
    <cellStyle name="Normal 2 7 3 2 37" xfId="28957"/>
    <cellStyle name="Normal 2 7 3 2 38" xfId="29970"/>
    <cellStyle name="Normal 2 7 3 2 39" xfId="31063"/>
    <cellStyle name="Normal 2 7 3 2 4" xfId="10958"/>
    <cellStyle name="Normal 2 7 3 2 40" xfId="30839"/>
    <cellStyle name="Normal 2 7 3 2 41" xfId="32610"/>
    <cellStyle name="Normal 2 7 3 2 5" xfId="11483"/>
    <cellStyle name="Normal 2 7 3 2 6" xfId="12012"/>
    <cellStyle name="Normal 2 7 3 2 7" xfId="12137"/>
    <cellStyle name="Normal 2 7 3 2 8" xfId="13084"/>
    <cellStyle name="Normal 2 7 3 2 9" xfId="13624"/>
    <cellStyle name="Normal 2 7 3 20" xfId="19128"/>
    <cellStyle name="Normal 2 7 3 21" xfId="19666"/>
    <cellStyle name="Normal 2 7 3 22" xfId="20196"/>
    <cellStyle name="Normal 2 7 3 23" xfId="20369"/>
    <cellStyle name="Normal 2 7 3 24" xfId="21181"/>
    <cellStyle name="Normal 2 7 3 25" xfId="21862"/>
    <cellStyle name="Normal 2 7 3 26" xfId="22591"/>
    <cellStyle name="Normal 2 7 3 27" xfId="23294"/>
    <cellStyle name="Normal 2 7 3 28" xfId="23829"/>
    <cellStyle name="Normal 2 7 3 29" xfId="24363"/>
    <cellStyle name="Normal 2 7 3 3" xfId="1363"/>
    <cellStyle name="Normal 2 7 3 3 2" xfId="29753"/>
    <cellStyle name="Normal 2 7 3 3 2 2" xfId="38198"/>
    <cellStyle name="Normal 2 7 3 3 3" xfId="30474"/>
    <cellStyle name="Normal 2 7 3 3 3 2" xfId="37911"/>
    <cellStyle name="Normal 2 7 3 3 4" xfId="31952"/>
    <cellStyle name="Normal 2 7 3 3 5" xfId="32820"/>
    <cellStyle name="Normal 2 7 3 3 6" xfId="33525"/>
    <cellStyle name="Normal 2 7 3 30" xfId="24878"/>
    <cellStyle name="Normal 2 7 3 31" xfId="25354"/>
    <cellStyle name="Normal 2 7 3 32" xfId="25656"/>
    <cellStyle name="Normal 2 7 3 33" xfId="26539"/>
    <cellStyle name="Normal 2 7 3 34" xfId="27072"/>
    <cellStyle name="Normal 2 7 3 35" xfId="27575"/>
    <cellStyle name="Normal 2 7 3 36" xfId="28066"/>
    <cellStyle name="Normal 2 7 3 37" xfId="28466"/>
    <cellStyle name="Normal 2 7 3 38" xfId="28873"/>
    <cellStyle name="Normal 2 7 3 39" xfId="28748"/>
    <cellStyle name="Normal 2 7 3 4" xfId="2142"/>
    <cellStyle name="Normal 2 7 3 4 2" xfId="10364"/>
    <cellStyle name="Normal 2 7 3 4 2 2" xfId="30128"/>
    <cellStyle name="Normal 2 7 3 4 3" xfId="30744"/>
    <cellStyle name="Normal 2 7 3 4 4" xfId="32593"/>
    <cellStyle name="Normal 2 7 3 4 5" xfId="33348"/>
    <cellStyle name="Normal 2 7 3 4 6" xfId="33821"/>
    <cellStyle name="Normal 2 7 3 4 7" xfId="34234"/>
    <cellStyle name="Normal 2 7 3 4 8" xfId="37715"/>
    <cellStyle name="Normal 2 7 3 40" xfId="30979"/>
    <cellStyle name="Normal 2 7 3 41" xfId="32237"/>
    <cellStyle name="Normal 2 7 3 42" xfId="33474"/>
    <cellStyle name="Normal 2 7 3 43" xfId="3181"/>
    <cellStyle name="Normal 2 7 3 44" xfId="34085"/>
    <cellStyle name="Normal 2 7 3 45" xfId="34588"/>
    <cellStyle name="Normal 2 7 3 46" xfId="34815"/>
    <cellStyle name="Normal 2 7 3 47" xfId="35042"/>
    <cellStyle name="Normal 2 7 3 48" xfId="35269"/>
    <cellStyle name="Normal 2 7 3 49" xfId="35496"/>
    <cellStyle name="Normal 2 7 3 5" xfId="2315"/>
    <cellStyle name="Normal 2 7 3 5 2" xfId="11056"/>
    <cellStyle name="Normal 2 7 3 5 2 2" xfId="30204"/>
    <cellStyle name="Normal 2 7 3 5 2 3" xfId="38250"/>
    <cellStyle name="Normal 2 7 3 5 3" xfId="30800"/>
    <cellStyle name="Normal 2 7 3 5 4" xfId="32740"/>
    <cellStyle name="Normal 2 7 3 5 5" xfId="33461"/>
    <cellStyle name="Normal 2 7 3 5 6" xfId="33878"/>
    <cellStyle name="Normal 2 7 3 5 7" xfId="37909"/>
    <cellStyle name="Normal 2 7 3 50" xfId="35723"/>
    <cellStyle name="Normal 2 7 3 51" xfId="35950"/>
    <cellStyle name="Normal 2 7 3 52" xfId="36177"/>
    <cellStyle name="Normal 2 7 3 53" xfId="36404"/>
    <cellStyle name="Normal 2 7 3 54" xfId="36630"/>
    <cellStyle name="Normal 2 7 3 55" xfId="36854"/>
    <cellStyle name="Normal 2 7 3 56" xfId="37056"/>
    <cellStyle name="Normal 2 7 3 57" xfId="37266"/>
    <cellStyle name="Normal 2 7 3 58" xfId="37613"/>
    <cellStyle name="Normal 2 7 3 6" xfId="11581"/>
    <cellStyle name="Normal 2 7 3 7" xfId="12108"/>
    <cellStyle name="Normal 2 7 3 8" xfId="12163"/>
    <cellStyle name="Normal 2 7 3 9" xfId="13182"/>
    <cellStyle name="Normal 2 7 30" xfId="5246"/>
    <cellStyle name="Normal 2 7 31" xfId="5212"/>
    <cellStyle name="Normal 2 7 32" xfId="4505"/>
    <cellStyle name="Normal 2 7 33" xfId="5053"/>
    <cellStyle name="Normal 2 7 34" xfId="4155"/>
    <cellStyle name="Normal 2 7 35" xfId="4936"/>
    <cellStyle name="Normal 2 7 36" xfId="5324"/>
    <cellStyle name="Normal 2 7 37" xfId="4547"/>
    <cellStyle name="Normal 2 7 38" xfId="5388"/>
    <cellStyle name="Normal 2 7 39" xfId="7387"/>
    <cellStyle name="Normal 2 7 4" xfId="224"/>
    <cellStyle name="Normal 2 7 4 10" xfId="13768"/>
    <cellStyle name="Normal 2 7 4 11" xfId="14311"/>
    <cellStyle name="Normal 2 7 4 12" xfId="14734"/>
    <cellStyle name="Normal 2 7 4 13" xfId="15392"/>
    <cellStyle name="Normal 2 7 4 14" xfId="15933"/>
    <cellStyle name="Normal 2 7 4 15" xfId="16473"/>
    <cellStyle name="Normal 2 7 4 16" xfId="17014"/>
    <cellStyle name="Normal 2 7 4 17" xfId="17555"/>
    <cellStyle name="Normal 2 7 4 18" xfId="18096"/>
    <cellStyle name="Normal 2 7 4 19" xfId="18634"/>
    <cellStyle name="Normal 2 7 4 2" xfId="308"/>
    <cellStyle name="Normal 2 7 4 2 10" xfId="13328"/>
    <cellStyle name="Normal 2 7 4 2 11" xfId="15130"/>
    <cellStyle name="Normal 2 7 4 2 12" xfId="13913"/>
    <cellStyle name="Normal 2 7 4 2 13" xfId="14393"/>
    <cellStyle name="Normal 2 7 4 2 14" xfId="15492"/>
    <cellStyle name="Normal 2 7 4 2 15" xfId="16033"/>
    <cellStyle name="Normal 2 7 4 2 16" xfId="16573"/>
    <cellStyle name="Normal 2 7 4 2 17" xfId="17114"/>
    <cellStyle name="Normal 2 7 4 2 18" xfId="17655"/>
    <cellStyle name="Normal 2 7 4 2 19" xfId="18196"/>
    <cellStyle name="Normal 2 7 4 2 2" xfId="10120"/>
    <cellStyle name="Normal 2 7 4 2 2 2" xfId="38142"/>
    <cellStyle name="Normal 2 7 4 2 20" xfId="18734"/>
    <cellStyle name="Normal 2 7 4 2 21" xfId="19274"/>
    <cellStyle name="Normal 2 7 4 2 22" xfId="20997"/>
    <cellStyle name="Normal 2 7 4 2 23" xfId="19854"/>
    <cellStyle name="Normal 2 7 4 2 24" xfId="21967"/>
    <cellStyle name="Normal 2 7 4 2 25" xfId="22033"/>
    <cellStyle name="Normal 2 7 4 2 26" xfId="22806"/>
    <cellStyle name="Normal 2 7 4 2 27" xfId="23144"/>
    <cellStyle name="Normal 2 7 4 2 28" xfId="23680"/>
    <cellStyle name="Normal 2 7 4 2 29" xfId="24213"/>
    <cellStyle name="Normal 2 7 4 2 3" xfId="10002"/>
    <cellStyle name="Normal 2 7 4 2 3 2" xfId="37913"/>
    <cellStyle name="Normal 2 7 4 2 30" xfId="24736"/>
    <cellStyle name="Normal 2 7 4 2 31" xfId="25414"/>
    <cellStyle name="Normal 2 7 4 2 32" xfId="26057"/>
    <cellStyle name="Normal 2 7 4 2 33" xfId="26390"/>
    <cellStyle name="Normal 2 7 4 2 34" xfId="26710"/>
    <cellStyle name="Normal 2 7 4 2 35" xfId="27643"/>
    <cellStyle name="Normal 2 7 4 2 36" xfId="27934"/>
    <cellStyle name="Normal 2 7 4 2 37" xfId="28978"/>
    <cellStyle name="Normal 2 7 4 2 38" xfId="29460"/>
    <cellStyle name="Normal 2 7 4 2 39" xfId="31084"/>
    <cellStyle name="Normal 2 7 4 2 4" xfId="10529"/>
    <cellStyle name="Normal 2 7 4 2 40" xfId="32276"/>
    <cellStyle name="Normal 2 7 4 2 41" xfId="33112"/>
    <cellStyle name="Normal 2 7 4 2 5" xfId="10942"/>
    <cellStyle name="Normal 2 7 4 2 6" xfId="11193"/>
    <cellStyle name="Normal 2 7 4 2 7" xfId="12969"/>
    <cellStyle name="Normal 2 7 4 2 8" xfId="12517"/>
    <cellStyle name="Normal 2 7 4 2 9" xfId="12777"/>
    <cellStyle name="Normal 2 7 4 20" xfId="19174"/>
    <cellStyle name="Normal 2 7 4 21" xfId="19712"/>
    <cellStyle name="Normal 2 7 4 22" xfId="20240"/>
    <cellStyle name="Normal 2 7 4 23" xfId="20645"/>
    <cellStyle name="Normal 2 7 4 24" xfId="21218"/>
    <cellStyle name="Normal 2 7 4 25" xfId="21883"/>
    <cellStyle name="Normal 2 7 4 26" xfId="22396"/>
    <cellStyle name="Normal 2 7 4 27" xfId="22635"/>
    <cellStyle name="Normal 2 7 4 28" xfId="23251"/>
    <cellStyle name="Normal 2 7 4 29" xfId="23786"/>
    <cellStyle name="Normal 2 7 4 3" xfId="2143"/>
    <cellStyle name="Normal 2 7 4 3 2" xfId="10036"/>
    <cellStyle name="Normal 2 7 4 3 2 2" xfId="30129"/>
    <cellStyle name="Normal 2 7 4 3 3" xfId="30745"/>
    <cellStyle name="Normal 2 7 4 3 4" xfId="32594"/>
    <cellStyle name="Normal 2 7 4 3 5" xfId="33349"/>
    <cellStyle name="Normal 2 7 4 3 6" xfId="33822"/>
    <cellStyle name="Normal 2 7 4 3 7" xfId="34250"/>
    <cellStyle name="Normal 2 7 4 3 8" xfId="37730"/>
    <cellStyle name="Normal 2 7 4 30" xfId="24320"/>
    <cellStyle name="Normal 2 7 4 31" xfId="24837"/>
    <cellStyle name="Normal 2 7 4 32" xfId="25694"/>
    <cellStyle name="Normal 2 7 4 33" xfId="25929"/>
    <cellStyle name="Normal 2 7 4 34" xfId="26496"/>
    <cellStyle name="Normal 2 7 4 35" xfId="26346"/>
    <cellStyle name="Normal 2 7 4 36" xfId="27002"/>
    <cellStyle name="Normal 2 7 4 37" xfId="28028"/>
    <cellStyle name="Normal 2 7 4 38" xfId="28894"/>
    <cellStyle name="Normal 2 7 4 39" xfId="29504"/>
    <cellStyle name="Normal 2 7 4 4" xfId="2316"/>
    <cellStyle name="Normal 2 7 4 4 2" xfId="10727"/>
    <cellStyle name="Normal 2 7 4 4 2 2" xfId="30205"/>
    <cellStyle name="Normal 2 7 4 4 2 3" xfId="38251"/>
    <cellStyle name="Normal 2 7 4 4 3" xfId="30801"/>
    <cellStyle name="Normal 2 7 4 4 4" xfId="32741"/>
    <cellStyle name="Normal 2 7 4 4 5" xfId="33462"/>
    <cellStyle name="Normal 2 7 4 4 6" xfId="33879"/>
    <cellStyle name="Normal 2 7 4 4 7" xfId="37912"/>
    <cellStyle name="Normal 2 7 4 40" xfId="31000"/>
    <cellStyle name="Normal 2 7 4 41" xfId="32093"/>
    <cellStyle name="Normal 2 7 4 42" xfId="31573"/>
    <cellStyle name="Normal 2 7 4 43" xfId="3190"/>
    <cellStyle name="Normal 2 7 4 44" xfId="34086"/>
    <cellStyle name="Normal 2 7 4 45" xfId="34589"/>
    <cellStyle name="Normal 2 7 4 46" xfId="34816"/>
    <cellStyle name="Normal 2 7 4 47" xfId="35043"/>
    <cellStyle name="Normal 2 7 4 48" xfId="35270"/>
    <cellStyle name="Normal 2 7 4 49" xfId="35497"/>
    <cellStyle name="Normal 2 7 4 5" xfId="11100"/>
    <cellStyle name="Normal 2 7 4 50" xfId="35724"/>
    <cellStyle name="Normal 2 7 4 51" xfId="35951"/>
    <cellStyle name="Normal 2 7 4 52" xfId="36178"/>
    <cellStyle name="Normal 2 7 4 53" xfId="36405"/>
    <cellStyle name="Normal 2 7 4 54" xfId="36631"/>
    <cellStyle name="Normal 2 7 4 55" xfId="36855"/>
    <cellStyle name="Normal 2 7 4 56" xfId="37057"/>
    <cellStyle name="Normal 2 7 4 57" xfId="37267"/>
    <cellStyle name="Normal 2 7 4 58" xfId="37614"/>
    <cellStyle name="Normal 2 7 4 6" xfId="11625"/>
    <cellStyle name="Normal 2 7 4 7" xfId="12154"/>
    <cellStyle name="Normal 2 7 4 8" xfId="12596"/>
    <cellStyle name="Normal 2 7 4 9" xfId="13228"/>
    <cellStyle name="Normal 2 7 40" xfId="7353"/>
    <cellStyle name="Normal 2 7 41" xfId="7932"/>
    <cellStyle name="Normal 2 7 42" xfId="8149"/>
    <cellStyle name="Normal 2 7 43" xfId="7570"/>
    <cellStyle name="Normal 2 7 44" xfId="6561"/>
    <cellStyle name="Normal 2 7 45" xfId="7609"/>
    <cellStyle name="Normal 2 7 46" xfId="7814"/>
    <cellStyle name="Normal 2 7 47" xfId="8039"/>
    <cellStyle name="Normal 2 7 48" xfId="7649"/>
    <cellStyle name="Normal 2 7 49" xfId="9523"/>
    <cellStyle name="Normal 2 7 5" xfId="245"/>
    <cellStyle name="Normal 2 7 5 10" xfId="13865"/>
    <cellStyle name="Normal 2 7 5 11" xfId="14432"/>
    <cellStyle name="Normal 2 7 5 12" xfId="14385"/>
    <cellStyle name="Normal 2 7 5 13" xfId="15488"/>
    <cellStyle name="Normal 2 7 5 14" xfId="16029"/>
    <cellStyle name="Normal 2 7 5 15" xfId="16569"/>
    <cellStyle name="Normal 2 7 5 16" xfId="17110"/>
    <cellStyle name="Normal 2 7 5 17" xfId="17651"/>
    <cellStyle name="Normal 2 7 5 18" xfId="18192"/>
    <cellStyle name="Normal 2 7 5 19" xfId="18730"/>
    <cellStyle name="Normal 2 7 5 2" xfId="10057"/>
    <cellStyle name="Normal 2 7 5 2 2" xfId="38079"/>
    <cellStyle name="Normal 2 7 5 20" xfId="19270"/>
    <cellStyle name="Normal 2 7 5 21" xfId="19807"/>
    <cellStyle name="Normal 2 7 5 22" xfId="20357"/>
    <cellStyle name="Normal 2 7 5 23" xfId="20313"/>
    <cellStyle name="Normal 2 7 5 24" xfId="21904"/>
    <cellStyle name="Normal 2 7 5 25" xfId="22117"/>
    <cellStyle name="Normal 2 7 5 26" xfId="22809"/>
    <cellStyle name="Normal 2 7 5 27" xfId="22530"/>
    <cellStyle name="Normal 2 7 5 28" xfId="23354"/>
    <cellStyle name="Normal 2 7 5 29" xfId="23888"/>
    <cellStyle name="Normal 2 7 5 3" xfId="10505"/>
    <cellStyle name="Normal 2 7 5 3 2" xfId="37914"/>
    <cellStyle name="Normal 2 7 5 30" xfId="24423"/>
    <cellStyle name="Normal 2 7 5 31" xfId="25699"/>
    <cellStyle name="Normal 2 7 5 32" xfId="26060"/>
    <cellStyle name="Normal 2 7 5 33" xfId="25679"/>
    <cellStyle name="Normal 2 7 5 34" xfId="26327"/>
    <cellStyle name="Normal 2 7 5 35" xfId="27419"/>
    <cellStyle name="Normal 2 7 5 36" xfId="27520"/>
    <cellStyle name="Normal 2 7 5 37" xfId="28915"/>
    <cellStyle name="Normal 2 7 5 38" xfId="29081"/>
    <cellStyle name="Normal 2 7 5 39" xfId="31021"/>
    <cellStyle name="Normal 2 7 5 4" xfId="10943"/>
    <cellStyle name="Normal 2 7 5 40" xfId="31601"/>
    <cellStyle name="Normal 2 7 5 41" xfId="32653"/>
    <cellStyle name="Normal 2 7 5 5" xfId="11191"/>
    <cellStyle name="Normal 2 7 5 6" xfId="11718"/>
    <cellStyle name="Normal 2 7 5 7" xfId="12344"/>
    <cellStyle name="Normal 2 7 5 8" xfId="12237"/>
    <cellStyle name="Normal 2 7 5 9" xfId="13324"/>
    <cellStyle name="Normal 2 7 50" xfId="9502"/>
    <cellStyle name="Normal 2 7 51" xfId="9905"/>
    <cellStyle name="Normal 2 7 52" xfId="10782"/>
    <cellStyle name="Normal 2 7 53" xfId="11441"/>
    <cellStyle name="Normal 2 7 54" xfId="11970"/>
    <cellStyle name="Normal 2 7 55" xfId="12499"/>
    <cellStyle name="Normal 2 7 56" xfId="13025"/>
    <cellStyle name="Normal 2 7 57" xfId="13582"/>
    <cellStyle name="Normal 2 7 58" xfId="14125"/>
    <cellStyle name="Normal 2 7 59" xfId="14665"/>
    <cellStyle name="Normal 2 7 6" xfId="342"/>
    <cellStyle name="Normal 2 7 6 10" xfId="13593"/>
    <cellStyle name="Normal 2 7 6 11" xfId="14371"/>
    <cellStyle name="Normal 2 7 6 12" xfId="14453"/>
    <cellStyle name="Normal 2 7 6 13" xfId="15021"/>
    <cellStyle name="Normal 2 7 6 14" xfId="15758"/>
    <cellStyle name="Normal 2 7 6 15" xfId="16298"/>
    <cellStyle name="Normal 2 7 6 16" xfId="16839"/>
    <cellStyle name="Normal 2 7 6 17" xfId="17380"/>
    <cellStyle name="Normal 2 7 6 18" xfId="17921"/>
    <cellStyle name="Normal 2 7 6 19" xfId="18461"/>
    <cellStyle name="Normal 2 7 6 2" xfId="10154"/>
    <cellStyle name="Normal 2 7 6 2 2" xfId="38156"/>
    <cellStyle name="Normal 2 7 6 20" xfId="18999"/>
    <cellStyle name="Normal 2 7 6 21" xfId="19538"/>
    <cellStyle name="Normal 2 7 6 22" xfId="20299"/>
    <cellStyle name="Normal 2 7 6 23" xfId="20377"/>
    <cellStyle name="Normal 2 7 6 24" xfId="22001"/>
    <cellStyle name="Normal 2 7 6 25" xfId="22749"/>
    <cellStyle name="Normal 2 7 6 26" xfId="22954"/>
    <cellStyle name="Normal 2 7 6 27" xfId="23494"/>
    <cellStyle name="Normal 2 7 6 28" xfId="24027"/>
    <cellStyle name="Normal 2 7 6 29" xfId="24560"/>
    <cellStyle name="Normal 2 7 6 3" xfId="10728"/>
    <cellStyle name="Normal 2 7 6 3 2" xfId="37915"/>
    <cellStyle name="Normal 2 7 6 30" xfId="25069"/>
    <cellStyle name="Normal 2 7 6 31" xfId="24621"/>
    <cellStyle name="Normal 2 7 6 32" xfId="26203"/>
    <cellStyle name="Normal 2 7 6 33" xfId="26740"/>
    <cellStyle name="Normal 2 7 6 34" xfId="26904"/>
    <cellStyle name="Normal 2 7 6 35" xfId="27778"/>
    <cellStyle name="Normal 2 7 6 36" xfId="28240"/>
    <cellStyle name="Normal 2 7 6 37" xfId="29006"/>
    <cellStyle name="Normal 2 7 6 38" xfId="29493"/>
    <cellStyle name="Normal 2 7 6 39" xfId="31117"/>
    <cellStyle name="Normal 2 7 6 4" xfId="10933"/>
    <cellStyle name="Normal 2 7 6 40" xfId="31697"/>
    <cellStyle name="Normal 2 7 6 41" xfId="31650"/>
    <cellStyle name="Normal 2 7 6 5" xfId="10356"/>
    <cellStyle name="Normal 2 7 6 6" xfId="11452"/>
    <cellStyle name="Normal 2 7 6 7" xfId="12497"/>
    <cellStyle name="Normal 2 7 6 8" xfId="12516"/>
    <cellStyle name="Normal 2 7 6 9" xfId="12931"/>
    <cellStyle name="Normal 2 7 60" xfId="15172"/>
    <cellStyle name="Normal 2 7 61" xfId="15747"/>
    <cellStyle name="Normal 2 7 62" xfId="16288"/>
    <cellStyle name="Normal 2 7 63" xfId="16828"/>
    <cellStyle name="Normal 2 7 64" xfId="17369"/>
    <cellStyle name="Normal 2 7 65" xfId="17910"/>
    <cellStyle name="Normal 2 7 66" xfId="18451"/>
    <cellStyle name="Normal 2 7 67" xfId="18988"/>
    <cellStyle name="Normal 2 7 68" xfId="19527"/>
    <cellStyle name="Normal 2 7 69" xfId="20061"/>
    <cellStyle name="Normal 2 7 7" xfId="399"/>
    <cellStyle name="Normal 2 7 7 10" xfId="14236"/>
    <cellStyle name="Normal 2 7 7 11" xfId="13133"/>
    <cellStyle name="Normal 2 7 7 12" xfId="15317"/>
    <cellStyle name="Normal 2 7 7 13" xfId="15858"/>
    <cellStyle name="Normal 2 7 7 14" xfId="16398"/>
    <cellStyle name="Normal 2 7 7 15" xfId="16939"/>
    <cellStyle name="Normal 2 7 7 16" xfId="17480"/>
    <cellStyle name="Normal 2 7 7 17" xfId="18021"/>
    <cellStyle name="Normal 2 7 7 18" xfId="18560"/>
    <cellStyle name="Normal 2 7 7 19" xfId="19099"/>
    <cellStyle name="Normal 2 7 7 2" xfId="10208"/>
    <cellStyle name="Normal 2 7 7 20" xfId="19637"/>
    <cellStyle name="Normal 2 7 7 21" xfId="20168"/>
    <cellStyle name="Normal 2 7 7 22" xfId="19079"/>
    <cellStyle name="Normal 2 7 7 23" xfId="21155"/>
    <cellStyle name="Normal 2 7 7 24" xfId="22054"/>
    <cellStyle name="Normal 2 7 7 25" xfId="21704"/>
    <cellStyle name="Normal 2 7 7 26" xfId="23241"/>
    <cellStyle name="Normal 2 7 7 27" xfId="23776"/>
    <cellStyle name="Normal 2 7 7 28" xfId="24310"/>
    <cellStyle name="Normal 2 7 7 29" xfId="24827"/>
    <cellStyle name="Normal 2 7 7 3" xfId="9880"/>
    <cellStyle name="Normal 2 7 7 30" xfId="25311"/>
    <cellStyle name="Normal 2 7 7 31" xfId="25867"/>
    <cellStyle name="Normal 2 7 7 32" xfId="26486"/>
    <cellStyle name="Normal 2 7 7 33" xfId="27021"/>
    <cellStyle name="Normal 2 7 7 34" xfId="27482"/>
    <cellStyle name="Normal 2 7 7 35" xfId="28018"/>
    <cellStyle name="Normal 2 7 7 36" xfId="28428"/>
    <cellStyle name="Normal 2 7 7 37" xfId="29048"/>
    <cellStyle name="Normal 2 7 7 38" xfId="29069"/>
    <cellStyle name="Normal 2 7 7 39" xfId="31164"/>
    <cellStyle name="Normal 2 7 7 4" xfId="11027"/>
    <cellStyle name="Normal 2 7 7 40" xfId="32349"/>
    <cellStyle name="Normal 2 7 7 41" xfId="33166"/>
    <cellStyle name="Normal 2 7 7 5" xfId="11552"/>
    <cellStyle name="Normal 2 7 7 6" xfId="12079"/>
    <cellStyle name="Normal 2 7 7 7" xfId="11307"/>
    <cellStyle name="Normal 2 7 7 8" xfId="13153"/>
    <cellStyle name="Normal 2 7 7 9" xfId="13693"/>
    <cellStyle name="Normal 2 7 70" xfId="20579"/>
    <cellStyle name="Normal 2 7 71" xfId="21036"/>
    <cellStyle name="Normal 2 7 72" xfId="21468"/>
    <cellStyle name="Normal 2 7 73" xfId="21735"/>
    <cellStyle name="Normal 2 7 74" xfId="22341"/>
    <cellStyle name="Normal 2 7 75" xfId="23235"/>
    <cellStyle name="Normal 2 7 76" xfId="23770"/>
    <cellStyle name="Normal 2 7 77" xfId="24304"/>
    <cellStyle name="Normal 2 7 78" xfId="24821"/>
    <cellStyle name="Normal 2 7 79" xfId="25306"/>
    <cellStyle name="Normal 2 7 8" xfId="480"/>
    <cellStyle name="Normal 2 7 8 10" xfId="12489"/>
    <cellStyle name="Normal 2 7 8 11" xfId="14458"/>
    <cellStyle name="Normal 2 7 8 12" xfId="14991"/>
    <cellStyle name="Normal 2 7 8 13" xfId="15057"/>
    <cellStyle name="Normal 2 7 8 14" xfId="14465"/>
    <cellStyle name="Normal 2 7 8 15" xfId="15275"/>
    <cellStyle name="Normal 2 7 8 16" xfId="15816"/>
    <cellStyle name="Normal 2 7 8 17" xfId="16356"/>
    <cellStyle name="Normal 2 7 8 18" xfId="16897"/>
    <cellStyle name="Normal 2 7 8 19" xfId="17438"/>
    <cellStyle name="Normal 2 7 8 2" xfId="10289"/>
    <cellStyle name="Normal 2 7 8 2 2" xfId="38248"/>
    <cellStyle name="Normal 2 7 8 20" xfId="17979"/>
    <cellStyle name="Normal 2 7 8 21" xfId="18518"/>
    <cellStyle name="Normal 2 7 8 22" xfId="20382"/>
    <cellStyle name="Normal 2 7 8 23" xfId="20879"/>
    <cellStyle name="Normal 2 7 8 24" xfId="22132"/>
    <cellStyle name="Normal 2 7 8 25" xfId="21983"/>
    <cellStyle name="Normal 2 7 8 26" xfId="23227"/>
    <cellStyle name="Normal 2 7 8 27" xfId="23762"/>
    <cellStyle name="Normal 2 7 8 28" xfId="24296"/>
    <cellStyle name="Normal 2 7 8 29" xfId="24814"/>
    <cellStyle name="Normal 2 7 8 3" xfId="10723"/>
    <cellStyle name="Normal 2 7 8 30" xfId="25299"/>
    <cellStyle name="Normal 2 7 8 31" xfId="25947"/>
    <cellStyle name="Normal 2 7 8 32" xfId="26473"/>
    <cellStyle name="Normal 2 7 8 33" xfId="27008"/>
    <cellStyle name="Normal 2 7 8 34" xfId="27431"/>
    <cellStyle name="Normal 2 7 8 35" xfId="28006"/>
    <cellStyle name="Normal 2 7 8 36" xfId="28418"/>
    <cellStyle name="Normal 2 7 8 37" xfId="29120"/>
    <cellStyle name="Normal 2 7 8 38" xfId="29476"/>
    <cellStyle name="Normal 2 7 8 39" xfId="31235"/>
    <cellStyle name="Normal 2 7 8 4" xfId="10598"/>
    <cellStyle name="Normal 2 7 8 40" xfId="32296"/>
    <cellStyle name="Normal 2 7 8 41" xfId="30883"/>
    <cellStyle name="Normal 2 7 8 42" xfId="37905"/>
    <cellStyle name="Normal 2 7 8 5" xfId="10807"/>
    <cellStyle name="Normal 2 7 8 6" xfId="10670"/>
    <cellStyle name="Normal 2 7 8 7" xfId="11247"/>
    <cellStyle name="Normal 2 7 8 8" xfId="12938"/>
    <cellStyle name="Normal 2 7 8 9" xfId="12865"/>
    <cellStyle name="Normal 2 7 80" xfId="25431"/>
    <cellStyle name="Normal 2 7 81" xfId="26480"/>
    <cellStyle name="Normal 2 7 82" xfId="27015"/>
    <cellStyle name="Normal 2 7 83" xfId="27454"/>
    <cellStyle name="Normal 2 7 84" xfId="28013"/>
    <cellStyle name="Normal 2 7 85" xfId="28423"/>
    <cellStyle name="Normal 2 7 86" xfId="28765"/>
    <cellStyle name="Normal 2 7 87" xfId="29315"/>
    <cellStyle name="Normal 2 7 88" xfId="30859"/>
    <cellStyle name="Normal 2 7 89" xfId="32245"/>
    <cellStyle name="Normal 2 7 9" xfId="535"/>
    <cellStyle name="Normal 2 7 9 10" xfId="14583"/>
    <cellStyle name="Normal 2 7 9 11" xfId="14216"/>
    <cellStyle name="Normal 2 7 9 12" xfId="15666"/>
    <cellStyle name="Normal 2 7 9 13" xfId="16207"/>
    <cellStyle name="Normal 2 7 9 14" xfId="16747"/>
    <cellStyle name="Normal 2 7 9 15" xfId="17288"/>
    <cellStyle name="Normal 2 7 9 16" xfId="17829"/>
    <cellStyle name="Normal 2 7 9 17" xfId="18370"/>
    <cellStyle name="Normal 2 7 9 18" xfId="18907"/>
    <cellStyle name="Normal 2 7 9 19" xfId="19447"/>
    <cellStyle name="Normal 2 7 9 2" xfId="10343"/>
    <cellStyle name="Normal 2 7 9 20" xfId="19980"/>
    <cellStyle name="Normal 2 7 9 21" xfId="20498"/>
    <cellStyle name="Normal 2 7 9 22" xfId="20148"/>
    <cellStyle name="Normal 2 7 9 23" xfId="21398"/>
    <cellStyle name="Normal 2 7 9 24" xfId="22186"/>
    <cellStyle name="Normal 2 7 9 25" xfId="22451"/>
    <cellStyle name="Normal 2 7 9 26" xfId="23111"/>
    <cellStyle name="Normal 2 7 9 27" xfId="23648"/>
    <cellStyle name="Normal 2 7 9 28" xfId="24180"/>
    <cellStyle name="Normal 2 7 9 29" xfId="24707"/>
    <cellStyle name="Normal 2 7 9 3" xfId="10920"/>
    <cellStyle name="Normal 2 7 9 30" xfId="25203"/>
    <cellStyle name="Normal 2 7 9 31" xfId="26000"/>
    <cellStyle name="Normal 2 7 9 32" xfId="26357"/>
    <cellStyle name="Normal 2 7 9 33" xfId="26893"/>
    <cellStyle name="Normal 2 7 9 34" xfId="27435"/>
    <cellStyle name="Normal 2 7 9 35" xfId="27910"/>
    <cellStyle name="Normal 2 7 9 36" xfId="28348"/>
    <cellStyle name="Normal 2 7 9 37" xfId="29163"/>
    <cellStyle name="Normal 2 7 9 38" xfId="28740"/>
    <cellStyle name="Normal 2 7 9 39" xfId="31275"/>
    <cellStyle name="Normal 2 7 9 4" xfId="11360"/>
    <cellStyle name="Normal 2 7 9 40" xfId="32107"/>
    <cellStyle name="Normal 2 7 9 41" xfId="33037"/>
    <cellStyle name="Normal 2 7 9 5" xfId="11889"/>
    <cellStyle name="Normal 2 7 9 6" xfId="12417"/>
    <cellStyle name="Normal 2 7 9 7" xfId="12798"/>
    <cellStyle name="Normal 2 7 9 8" xfId="13502"/>
    <cellStyle name="Normal 2 7 9 9" xfId="14043"/>
    <cellStyle name="Normal 2 7 90" xfId="33087"/>
    <cellStyle name="Normal 2 7 91" xfId="3172"/>
    <cellStyle name="Normal 2 7 92" xfId="2562"/>
    <cellStyle name="Normal 2 7 93" xfId="30086"/>
    <cellStyle name="Normal 2 7 94" xfId="34083"/>
    <cellStyle name="Normal 2 7 95" xfId="34157"/>
    <cellStyle name="Normal 2 7 96" xfId="34586"/>
    <cellStyle name="Normal 2 7 97" xfId="34813"/>
    <cellStyle name="Normal 2 7 98" xfId="35040"/>
    <cellStyle name="Normal 2 7 99" xfId="35267"/>
    <cellStyle name="Normal 2 70" xfId="9604"/>
    <cellStyle name="Normal 2 71" xfId="9687"/>
    <cellStyle name="Normal 2 72" xfId="9820"/>
    <cellStyle name="Normal 2 73" xfId="9881"/>
    <cellStyle name="Normal 2 74" xfId="9929"/>
    <cellStyle name="Normal 2 75" xfId="10646"/>
    <cellStyle name="Normal 2 76" xfId="10480"/>
    <cellStyle name="Normal 2 77" xfId="9910"/>
    <cellStyle name="Normal 2 78" xfId="10821"/>
    <cellStyle name="Normal 2 79" xfId="12299"/>
    <cellStyle name="Normal 2 8" xfId="72"/>
    <cellStyle name="Normal 2 8 10" xfId="483"/>
    <cellStyle name="Normal 2 8 10 10" xfId="13918"/>
    <cellStyle name="Normal 2 8 10 11" xfId="11083"/>
    <cellStyle name="Normal 2 8 10 12" xfId="13389"/>
    <cellStyle name="Normal 2 8 10 13" xfId="15541"/>
    <cellStyle name="Normal 2 8 10 14" xfId="16082"/>
    <cellStyle name="Normal 2 8 10 15" xfId="16622"/>
    <cellStyle name="Normal 2 8 10 16" xfId="17163"/>
    <cellStyle name="Normal 2 8 10 17" xfId="17704"/>
    <cellStyle name="Normal 2 8 10 18" xfId="18245"/>
    <cellStyle name="Normal 2 8 10 19" xfId="18783"/>
    <cellStyle name="Normal 2 8 10 2" xfId="10292"/>
    <cellStyle name="Normal 2 8 10 20" xfId="19322"/>
    <cellStyle name="Normal 2 8 10 21" xfId="19859"/>
    <cellStyle name="Normal 2 8 10 22" xfId="17915"/>
    <cellStyle name="Normal 2 8 10 23" xfId="19334"/>
    <cellStyle name="Normal 2 8 10 24" xfId="22135"/>
    <cellStyle name="Normal 2 8 10 25" xfId="22167"/>
    <cellStyle name="Normal 2 8 10 26" xfId="23254"/>
    <cellStyle name="Normal 2 8 10 27" xfId="23789"/>
    <cellStyle name="Normal 2 8 10 28" xfId="24323"/>
    <cellStyle name="Normal 2 8 10 29" xfId="24840"/>
    <cellStyle name="Normal 2 8 10 3" xfId="10703"/>
    <cellStyle name="Normal 2 8 10 30" xfId="25320"/>
    <cellStyle name="Normal 2 8 10 31" xfId="25950"/>
    <cellStyle name="Normal 2 8 10 32" xfId="26499"/>
    <cellStyle name="Normal 2 8 10 33" xfId="27034"/>
    <cellStyle name="Normal 2 8 10 34" xfId="27562"/>
    <cellStyle name="Normal 2 8 10 35" xfId="28030"/>
    <cellStyle name="Normal 2 8 10 36" xfId="28435"/>
    <cellStyle name="Normal 2 8 10 37" xfId="29122"/>
    <cellStyle name="Normal 2 8 10 38" xfId="29434"/>
    <cellStyle name="Normal 2 8 10 39" xfId="31237"/>
    <cellStyle name="Normal 2 8 10 4" xfId="10772"/>
    <cellStyle name="Normal 2 8 10 40" xfId="32254"/>
    <cellStyle name="Normal 2 8 10 41" xfId="33091"/>
    <cellStyle name="Normal 2 8 10 5" xfId="11235"/>
    <cellStyle name="Normal 2 8 10 6" xfId="11763"/>
    <cellStyle name="Normal 2 8 10 7" xfId="12028"/>
    <cellStyle name="Normal 2 8 10 8" xfId="12374"/>
    <cellStyle name="Normal 2 8 10 9" xfId="13377"/>
    <cellStyle name="Normal 2 8 100" xfId="35498"/>
    <cellStyle name="Normal 2 8 101" xfId="35725"/>
    <cellStyle name="Normal 2 8 102" xfId="35952"/>
    <cellStyle name="Normal 2 8 103" xfId="36179"/>
    <cellStyle name="Normal 2 8 104" xfId="36406"/>
    <cellStyle name="Normal 2 8 105" xfId="36632"/>
    <cellStyle name="Normal 2 8 106" xfId="36856"/>
    <cellStyle name="Normal 2 8 107" xfId="37058"/>
    <cellStyle name="Normal 2 8 108" xfId="37268"/>
    <cellStyle name="Normal 2 8 109" xfId="37615"/>
    <cellStyle name="Normal 2 8 11" xfId="334"/>
    <cellStyle name="Normal 2 8 11 10" xfId="12632"/>
    <cellStyle name="Normal 2 8 11 11" xfId="14530"/>
    <cellStyle name="Normal 2 8 11 12" xfId="14934"/>
    <cellStyle name="Normal 2 8 11 13" xfId="13997"/>
    <cellStyle name="Normal 2 8 11 14" xfId="14756"/>
    <cellStyle name="Normal 2 8 11 15" xfId="15282"/>
    <cellStyle name="Normal 2 8 11 16" xfId="15823"/>
    <cellStyle name="Normal 2 8 11 17" xfId="16363"/>
    <cellStyle name="Normal 2 8 11 18" xfId="16904"/>
    <cellStyle name="Normal 2 8 11 19" xfId="17445"/>
    <cellStyle name="Normal 2 8 11 2" xfId="10146"/>
    <cellStyle name="Normal 2 8 11 20" xfId="17986"/>
    <cellStyle name="Normal 2 8 11 21" xfId="18525"/>
    <cellStyle name="Normal 2 8 11 22" xfId="20447"/>
    <cellStyle name="Normal 2 8 11 23" xfId="20829"/>
    <cellStyle name="Normal 2 8 11 24" xfId="21993"/>
    <cellStyle name="Normal 2 8 11 25" xfId="22626"/>
    <cellStyle name="Normal 2 8 11 26" xfId="23259"/>
    <cellStyle name="Normal 2 8 11 27" xfId="23794"/>
    <cellStyle name="Normal 2 8 11 28" xfId="24328"/>
    <cellStyle name="Normal 2 8 11 29" xfId="24845"/>
    <cellStyle name="Normal 2 8 11 3" xfId="10179"/>
    <cellStyle name="Normal 2 8 11 30" xfId="25324"/>
    <cellStyle name="Normal 2 8 11 31" xfId="25666"/>
    <cellStyle name="Normal 2 8 11 32" xfId="26504"/>
    <cellStyle name="Normal 2 8 11 33" xfId="27039"/>
    <cellStyle name="Normal 2 8 11 34" xfId="27557"/>
    <cellStyle name="Normal 2 8 11 35" xfId="28035"/>
    <cellStyle name="Normal 2 8 11 36" xfId="28439"/>
    <cellStyle name="Normal 2 8 11 37" xfId="28999"/>
    <cellStyle name="Normal 2 8 11 38" xfId="29466"/>
    <cellStyle name="Normal 2 8 11 39" xfId="31109"/>
    <cellStyle name="Normal 2 8 11 4" xfId="10659"/>
    <cellStyle name="Normal 2 8 11 40" xfId="31753"/>
    <cellStyle name="Normal 2 8 11 41" xfId="31690"/>
    <cellStyle name="Normal 2 8 11 5" xfId="10799"/>
    <cellStyle name="Normal 2 8 11 6" xfId="10762"/>
    <cellStyle name="Normal 2 8 11 7" xfId="12280"/>
    <cellStyle name="Normal 2 8 11 8" xfId="11471"/>
    <cellStyle name="Normal 2 8 11 9" xfId="12094"/>
    <cellStyle name="Normal 2 8 110" xfId="37676"/>
    <cellStyle name="Normal 2 8 12" xfId="421"/>
    <cellStyle name="Normal 2 8 12 10" xfId="13506"/>
    <cellStyle name="Normal 2 8 12 11" xfId="14933"/>
    <cellStyle name="Normal 2 8 12 12" xfId="14275"/>
    <cellStyle name="Normal 2 8 12 13" xfId="15209"/>
    <cellStyle name="Normal 2 8 12 14" xfId="15670"/>
    <cellStyle name="Normal 2 8 12 15" xfId="16211"/>
    <cellStyle name="Normal 2 8 12 16" xfId="16751"/>
    <cellStyle name="Normal 2 8 12 17" xfId="17292"/>
    <cellStyle name="Normal 2 8 12 18" xfId="17833"/>
    <cellStyle name="Normal 2 8 12 19" xfId="18374"/>
    <cellStyle name="Normal 2 8 12 2" xfId="10230"/>
    <cellStyle name="Normal 2 8 12 20" xfId="18911"/>
    <cellStyle name="Normal 2 8 12 21" xfId="19451"/>
    <cellStyle name="Normal 2 8 12 22" xfId="20828"/>
    <cellStyle name="Normal 2 8 12 23" xfId="20206"/>
    <cellStyle name="Normal 2 8 12 24" xfId="22074"/>
    <cellStyle name="Normal 2 8 12 25" xfId="22610"/>
    <cellStyle name="Normal 2 8 12 26" xfId="22858"/>
    <cellStyle name="Normal 2 8 12 27" xfId="23065"/>
    <cellStyle name="Normal 2 8 12 28" xfId="23602"/>
    <cellStyle name="Normal 2 8 12 29" xfId="24135"/>
    <cellStyle name="Normal 2 8 12 3" xfId="9873"/>
    <cellStyle name="Normal 2 8 12 30" xfId="24666"/>
    <cellStyle name="Normal 2 8 12 31" xfId="25889"/>
    <cellStyle name="Normal 2 8 12 32" xfId="26109"/>
    <cellStyle name="Normal 2 8 12 33" xfId="26311"/>
    <cellStyle name="Normal 2 8 12 34" xfId="27160"/>
    <cellStyle name="Normal 2 8 12 35" xfId="27371"/>
    <cellStyle name="Normal 2 8 12 36" xfId="27872"/>
    <cellStyle name="Normal 2 8 12 37" xfId="29067"/>
    <cellStyle name="Normal 2 8 12 38" xfId="29107"/>
    <cellStyle name="Normal 2 8 12 39" xfId="31182"/>
    <cellStyle name="Normal 2 8 12 4" xfId="10909"/>
    <cellStyle name="Normal 2 8 12 40" xfId="31793"/>
    <cellStyle name="Normal 2 8 12 41" xfId="32994"/>
    <cellStyle name="Normal 2 8 12 5" xfId="10141"/>
    <cellStyle name="Normal 2 8 12 6" xfId="11364"/>
    <cellStyle name="Normal 2 8 12 7" xfId="12766"/>
    <cellStyle name="Normal 2 8 12 8" xfId="12309"/>
    <cellStyle name="Normal 2 8 12 9" xfId="12801"/>
    <cellStyle name="Normal 2 8 13" xfId="445"/>
    <cellStyle name="Normal 2 8 13 10" xfId="14154"/>
    <cellStyle name="Normal 2 8 13 11" xfId="14562"/>
    <cellStyle name="Normal 2 8 13 12" xfId="15094"/>
    <cellStyle name="Normal 2 8 13 13" xfId="15776"/>
    <cellStyle name="Normal 2 8 13 14" xfId="16316"/>
    <cellStyle name="Normal 2 8 13 15" xfId="16857"/>
    <cellStyle name="Normal 2 8 13 16" xfId="17398"/>
    <cellStyle name="Normal 2 8 13 17" xfId="17939"/>
    <cellStyle name="Normal 2 8 13 18" xfId="18479"/>
    <cellStyle name="Normal 2 8 13 19" xfId="19017"/>
    <cellStyle name="Normal 2 8 13 2" xfId="10254"/>
    <cellStyle name="Normal 2 8 13 20" xfId="19556"/>
    <cellStyle name="Normal 2 8 13 21" xfId="20088"/>
    <cellStyle name="Normal 2 8 13 22" xfId="20477"/>
    <cellStyle name="Normal 2 8 13 23" xfId="20968"/>
    <cellStyle name="Normal 2 8 13 24" xfId="22098"/>
    <cellStyle name="Normal 2 8 13 25" xfId="22756"/>
    <cellStyle name="Normal 2 8 13 26" xfId="22649"/>
    <cellStyle name="Normal 2 8 13 27" xfId="22419"/>
    <cellStyle name="Normal 2 8 13 28" xfId="22049"/>
    <cellStyle name="Normal 2 8 13 29" xfId="23400"/>
    <cellStyle name="Normal 2 8 13 3" xfId="10706"/>
    <cellStyle name="Normal 2 8 13 30" xfId="23933"/>
    <cellStyle name="Normal 2 8 13 31" xfId="25913"/>
    <cellStyle name="Normal 2 8 13 32" xfId="25825"/>
    <cellStyle name="Normal 2 8 13 33" xfId="25943"/>
    <cellStyle name="Normal 2 8 13 34" xfId="26621"/>
    <cellStyle name="Normal 2 8 13 35" xfId="27271"/>
    <cellStyle name="Normal 2 8 13 36" xfId="27225"/>
    <cellStyle name="Normal 2 8 13 37" xfId="29089"/>
    <cellStyle name="Normal 2 8 13 38" xfId="29928"/>
    <cellStyle name="Normal 2 8 13 39" xfId="31203"/>
    <cellStyle name="Normal 2 8 13 4" xfId="10382"/>
    <cellStyle name="Normal 2 8 13 40" xfId="31460"/>
    <cellStyle name="Normal 2 8 13 41" xfId="32514"/>
    <cellStyle name="Normal 2 8 13 5" xfId="11470"/>
    <cellStyle name="Normal 2 8 13 6" xfId="11999"/>
    <cellStyle name="Normal 2 8 13 7" xfId="12286"/>
    <cellStyle name="Normal 2 8 13 8" xfId="12886"/>
    <cellStyle name="Normal 2 8 13 9" xfId="13611"/>
    <cellStyle name="Normal 2 8 14" xfId="335"/>
    <cellStyle name="Normal 2 8 14 10" xfId="13831"/>
    <cellStyle name="Normal 2 8 14 11" xfId="14853"/>
    <cellStyle name="Normal 2 8 14 12" xfId="14892"/>
    <cellStyle name="Normal 2 8 14 13" xfId="15454"/>
    <cellStyle name="Normal 2 8 14 14" xfId="15995"/>
    <cellStyle name="Normal 2 8 14 15" xfId="16535"/>
    <cellStyle name="Normal 2 8 14 16" xfId="17076"/>
    <cellStyle name="Normal 2 8 14 17" xfId="17617"/>
    <cellStyle name="Normal 2 8 14 18" xfId="18158"/>
    <cellStyle name="Normal 2 8 14 19" xfId="18696"/>
    <cellStyle name="Normal 2 8 14 2" xfId="10147"/>
    <cellStyle name="Normal 2 8 14 20" xfId="19236"/>
    <cellStyle name="Normal 2 8 14 21" xfId="19773"/>
    <cellStyle name="Normal 2 8 14 22" xfId="20754"/>
    <cellStyle name="Normal 2 8 14 23" xfId="20790"/>
    <cellStyle name="Normal 2 8 14 24" xfId="21994"/>
    <cellStyle name="Normal 2 8 14 25" xfId="22631"/>
    <cellStyle name="Normal 2 8 14 26" xfId="23257"/>
    <cellStyle name="Normal 2 8 14 27" xfId="23792"/>
    <cellStyle name="Normal 2 8 14 28" xfId="24326"/>
    <cellStyle name="Normal 2 8 14 29" xfId="24843"/>
    <cellStyle name="Normal 2 8 14 3" xfId="9883"/>
    <cellStyle name="Normal 2 8 14 30" xfId="25322"/>
    <cellStyle name="Normal 2 8 14 31" xfId="25672"/>
    <cellStyle name="Normal 2 8 14 32" xfId="26502"/>
    <cellStyle name="Normal 2 8 14 33" xfId="27037"/>
    <cellStyle name="Normal 2 8 14 34" xfId="27404"/>
    <cellStyle name="Normal 2 8 14 35" xfId="28033"/>
    <cellStyle name="Normal 2 8 14 36" xfId="28437"/>
    <cellStyle name="Normal 2 8 14 37" xfId="29000"/>
    <cellStyle name="Normal 2 8 14 38" xfId="29472"/>
    <cellStyle name="Normal 2 8 14 39" xfId="31110"/>
    <cellStyle name="Normal 2 8 14 4" xfId="10734"/>
    <cellStyle name="Normal 2 8 14 40" xfId="31578"/>
    <cellStyle name="Normal 2 8 14 41" xfId="31675"/>
    <cellStyle name="Normal 2 8 14 5" xfId="11161"/>
    <cellStyle name="Normal 2 8 14 6" xfId="11688"/>
    <cellStyle name="Normal 2 8 14 7" xfId="12364"/>
    <cellStyle name="Normal 2 8 14 8" xfId="12710"/>
    <cellStyle name="Normal 2 8 14 9" xfId="13290"/>
    <cellStyle name="Normal 2 8 15" xfId="462"/>
    <cellStyle name="Normal 2 8 15 10" xfId="14567"/>
    <cellStyle name="Normal 2 8 15 11" xfId="14447"/>
    <cellStyle name="Normal 2 8 15 12" xfId="15650"/>
    <cellStyle name="Normal 2 8 15 13" xfId="16191"/>
    <cellStyle name="Normal 2 8 15 14" xfId="16731"/>
    <cellStyle name="Normal 2 8 15 15" xfId="17272"/>
    <cellStyle name="Normal 2 8 15 16" xfId="17813"/>
    <cellStyle name="Normal 2 8 15 17" xfId="18354"/>
    <cellStyle name="Normal 2 8 15 18" xfId="18891"/>
    <cellStyle name="Normal 2 8 15 19" xfId="19431"/>
    <cellStyle name="Normal 2 8 15 2" xfId="10271"/>
    <cellStyle name="Normal 2 8 15 20" xfId="19964"/>
    <cellStyle name="Normal 2 8 15 21" xfId="20482"/>
    <cellStyle name="Normal 2 8 15 22" xfId="20372"/>
    <cellStyle name="Normal 2 8 15 23" xfId="21385"/>
    <cellStyle name="Normal 2 8 15 24" xfId="22115"/>
    <cellStyle name="Normal 2 8 15 25" xfId="21972"/>
    <cellStyle name="Normal 2 8 15 26" xfId="22539"/>
    <cellStyle name="Normal 2 8 15 27" xfId="23221"/>
    <cellStyle name="Normal 2 8 15 28" xfId="23756"/>
    <cellStyle name="Normal 2 8 15 29" xfId="24290"/>
    <cellStyle name="Normal 2 8 15 3" xfId="10764"/>
    <cellStyle name="Normal 2 8 15 30" xfId="24808"/>
    <cellStyle name="Normal 2 8 15 31" xfId="25930"/>
    <cellStyle name="Normal 2 8 15 32" xfId="24822"/>
    <cellStyle name="Normal 2 8 15 33" xfId="26467"/>
    <cellStyle name="Normal 2 8 15 34" xfId="26957"/>
    <cellStyle name="Normal 2 8 15 35" xfId="27449"/>
    <cellStyle name="Normal 2 8 15 36" xfId="28000"/>
    <cellStyle name="Normal 2 8 15 37" xfId="29105"/>
    <cellStyle name="Normal 2 8 15 38" xfId="29447"/>
    <cellStyle name="Normal 2 8 15 39" xfId="31219"/>
    <cellStyle name="Normal 2 8 15 4" xfId="11344"/>
    <cellStyle name="Normal 2 8 15 40" xfId="31204"/>
    <cellStyle name="Normal 2 8 15 41" xfId="31133"/>
    <cellStyle name="Normal 2 8 15 5" xfId="11873"/>
    <cellStyle name="Normal 2 8 15 6" xfId="12401"/>
    <cellStyle name="Normal 2 8 15 7" xfId="11803"/>
    <cellStyle name="Normal 2 8 15 8" xfId="13486"/>
    <cellStyle name="Normal 2 8 15 9" xfId="14027"/>
    <cellStyle name="Normal 2 8 16" xfId="325"/>
    <cellStyle name="Normal 2 8 16 10" xfId="13825"/>
    <cellStyle name="Normal 2 8 16 11" xfId="14852"/>
    <cellStyle name="Normal 2 8 16 12" xfId="14831"/>
    <cellStyle name="Normal 2 8 16 13" xfId="15448"/>
    <cellStyle name="Normal 2 8 16 14" xfId="15989"/>
    <cellStyle name="Normal 2 8 16 15" xfId="16529"/>
    <cellStyle name="Normal 2 8 16 16" xfId="17070"/>
    <cellStyle name="Normal 2 8 16 17" xfId="17611"/>
    <cellStyle name="Normal 2 8 16 18" xfId="18152"/>
    <cellStyle name="Normal 2 8 16 19" xfId="18690"/>
    <cellStyle name="Normal 2 8 16 2" xfId="10137"/>
    <cellStyle name="Normal 2 8 16 20" xfId="19230"/>
    <cellStyle name="Normal 2 8 16 21" xfId="19768"/>
    <cellStyle name="Normal 2 8 16 22" xfId="20753"/>
    <cellStyle name="Normal 2 8 16 23" xfId="20733"/>
    <cellStyle name="Normal 2 8 16 24" xfId="21984"/>
    <cellStyle name="Normal 2 8 16 25" xfId="22777"/>
    <cellStyle name="Normal 2 8 16 26" xfId="23136"/>
    <cellStyle name="Normal 2 8 16 27" xfId="23672"/>
    <cellStyle name="Normal 2 8 16 28" xfId="24205"/>
    <cellStyle name="Normal 2 8 16 29" xfId="24729"/>
    <cellStyle name="Normal 2 8 16 3" xfId="10568"/>
    <cellStyle name="Normal 2 8 16 30" xfId="25225"/>
    <cellStyle name="Normal 2 8 16 31" xfId="25468"/>
    <cellStyle name="Normal 2 8 16 32" xfId="26382"/>
    <cellStyle name="Normal 2 8 16 33" xfId="26918"/>
    <cellStyle name="Normal 2 8 16 34" xfId="27529"/>
    <cellStyle name="Normal 2 8 16 35" xfId="27928"/>
    <cellStyle name="Normal 2 8 16 36" xfId="28361"/>
    <cellStyle name="Normal 2 8 16 37" xfId="28991"/>
    <cellStyle name="Normal 2 8 16 38" xfId="29371"/>
    <cellStyle name="Normal 2 8 16 39" xfId="31100"/>
    <cellStyle name="Normal 2 8 16 4" xfId="10567"/>
    <cellStyle name="Normal 2 8 16 40" xfId="30930"/>
    <cellStyle name="Normal 2 8 16 41" xfId="32829"/>
    <cellStyle name="Normal 2 8 16 5" xfId="11156"/>
    <cellStyle name="Normal 2 8 16 6" xfId="11682"/>
    <cellStyle name="Normal 2 8 16 7" xfId="12675"/>
    <cellStyle name="Normal 2 8 16 8" xfId="12704"/>
    <cellStyle name="Normal 2 8 16 9" xfId="13284"/>
    <cellStyle name="Normal 2 8 17" xfId="91"/>
    <cellStyle name="Normal 2 8 17 10" xfId="14547"/>
    <cellStyle name="Normal 2 8 17 11" xfId="14210"/>
    <cellStyle name="Normal 2 8 17 12" xfId="15630"/>
    <cellStyle name="Normal 2 8 17 13" xfId="16171"/>
    <cellStyle name="Normal 2 8 17 14" xfId="16711"/>
    <cellStyle name="Normal 2 8 17 15" xfId="17252"/>
    <cellStyle name="Normal 2 8 17 16" xfId="17793"/>
    <cellStyle name="Normal 2 8 17 17" xfId="18334"/>
    <cellStyle name="Normal 2 8 17 18" xfId="18871"/>
    <cellStyle name="Normal 2 8 17 19" xfId="19411"/>
    <cellStyle name="Normal 2 8 17 2" xfId="9924"/>
    <cellStyle name="Normal 2 8 17 20" xfId="19944"/>
    <cellStyle name="Normal 2 8 17 21" xfId="20462"/>
    <cellStyle name="Normal 2 8 17 22" xfId="20142"/>
    <cellStyle name="Normal 2 8 17 23" xfId="21370"/>
    <cellStyle name="Normal 2 8 17 24" xfId="21755"/>
    <cellStyle name="Normal 2 8 17 25" xfId="22758"/>
    <cellStyle name="Normal 2 8 17 26" xfId="23211"/>
    <cellStyle name="Normal 2 8 17 27" xfId="23747"/>
    <cellStyle name="Normal 2 8 17 28" xfId="24280"/>
    <cellStyle name="Normal 2 8 17 29" xfId="24799"/>
    <cellStyle name="Normal 2 8 17 3" xfId="10512"/>
    <cellStyle name="Normal 2 8 17 30" xfId="25284"/>
    <cellStyle name="Normal 2 8 17 31" xfId="25824"/>
    <cellStyle name="Normal 2 8 17 32" xfId="26457"/>
    <cellStyle name="Normal 2 8 17 33" xfId="26993"/>
    <cellStyle name="Normal 2 8 17 34" xfId="27466"/>
    <cellStyle name="Normal 2 8 17 35" xfId="27992"/>
    <cellStyle name="Normal 2 8 17 36" xfId="28408"/>
    <cellStyle name="Normal 2 8 17 37" xfId="28782"/>
    <cellStyle name="Normal 2 8 17 38" xfId="29494"/>
    <cellStyle name="Normal 2 8 17 39" xfId="30880"/>
    <cellStyle name="Normal 2 8 17 4" xfId="11324"/>
    <cellStyle name="Normal 2 8 17 40" xfId="31627"/>
    <cellStyle name="Normal 2 8 17 41" xfId="31588"/>
    <cellStyle name="Normal 2 8 17 5" xfId="11853"/>
    <cellStyle name="Normal 2 8 17 6" xfId="12381"/>
    <cellStyle name="Normal 2 8 17 7" xfId="12250"/>
    <cellStyle name="Normal 2 8 17 8" xfId="13466"/>
    <cellStyle name="Normal 2 8 17 9" xfId="14007"/>
    <cellStyle name="Normal 2 8 18" xfId="709"/>
    <cellStyle name="Normal 2 8 18 10" xfId="14794"/>
    <cellStyle name="Normal 2 8 18 11" xfId="15338"/>
    <cellStyle name="Normal 2 8 18 12" xfId="15879"/>
    <cellStyle name="Normal 2 8 18 13" xfId="16419"/>
    <cellStyle name="Normal 2 8 18 14" xfId="16960"/>
    <cellStyle name="Normal 2 8 18 15" xfId="17501"/>
    <cellStyle name="Normal 2 8 18 16" xfId="18042"/>
    <cellStyle name="Normal 2 8 18 17" xfId="18581"/>
    <cellStyle name="Normal 2 8 18 18" xfId="19120"/>
    <cellStyle name="Normal 2 8 18 19" xfId="19658"/>
    <cellStyle name="Normal 2 8 18 2" xfId="10509"/>
    <cellStyle name="Normal 2 8 18 20" xfId="20188"/>
    <cellStyle name="Normal 2 8 18 21" xfId="20700"/>
    <cellStyle name="Normal 2 8 18 22" xfId="21174"/>
    <cellStyle name="Normal 2 8 18 23" xfId="21535"/>
    <cellStyle name="Normal 2 8 18 24" xfId="22355"/>
    <cellStyle name="Normal 2 8 18 25" xfId="22919"/>
    <cellStyle name="Normal 2 8 18 26" xfId="23459"/>
    <cellStyle name="Normal 2 8 18 27" xfId="23993"/>
    <cellStyle name="Normal 2 8 18 28" xfId="24527"/>
    <cellStyle name="Normal 2 8 18 29" xfId="25034"/>
    <cellStyle name="Normal 2 8 18 3" xfId="11048"/>
    <cellStyle name="Normal 2 8 18 30" xfId="25500"/>
    <cellStyle name="Normal 2 8 18 31" xfId="26168"/>
    <cellStyle name="Normal 2 8 18 32" xfId="26705"/>
    <cellStyle name="Normal 2 8 18 33" xfId="27235"/>
    <cellStyle name="Normal 2 8 18 34" xfId="27745"/>
    <cellStyle name="Normal 2 8 18 35" xfId="28208"/>
    <cellStyle name="Normal 2 8 18 36" xfId="28579"/>
    <cellStyle name="Normal 2 8 18 37" xfId="29299"/>
    <cellStyle name="Normal 2 8 18 38" xfId="28725"/>
    <cellStyle name="Normal 2 8 18 39" xfId="31420"/>
    <cellStyle name="Normal 2 8 18 4" xfId="11573"/>
    <cellStyle name="Normal 2 8 18 40" xfId="30910"/>
    <cellStyle name="Normal 2 8 18 41" xfId="33307"/>
    <cellStyle name="Normal 2 8 18 5" xfId="12100"/>
    <cellStyle name="Normal 2 8 18 6" xfId="12630"/>
    <cellStyle name="Normal 2 8 18 7" xfId="13174"/>
    <cellStyle name="Normal 2 8 18 8" xfId="13714"/>
    <cellStyle name="Normal 2 8 18 9" xfId="14257"/>
    <cellStyle name="Normal 2 8 19" xfId="451"/>
    <cellStyle name="Normal 2 8 19 10" xfId="14548"/>
    <cellStyle name="Normal 2 8 19 11" xfId="15134"/>
    <cellStyle name="Normal 2 8 19 12" xfId="15631"/>
    <cellStyle name="Normal 2 8 19 13" xfId="16172"/>
    <cellStyle name="Normal 2 8 19 14" xfId="16712"/>
    <cellStyle name="Normal 2 8 19 15" xfId="17253"/>
    <cellStyle name="Normal 2 8 19 16" xfId="17794"/>
    <cellStyle name="Normal 2 8 19 17" xfId="18335"/>
    <cellStyle name="Normal 2 8 19 18" xfId="18872"/>
    <cellStyle name="Normal 2 8 19 19" xfId="19412"/>
    <cellStyle name="Normal 2 8 19 2" xfId="10260"/>
    <cellStyle name="Normal 2 8 19 20" xfId="19945"/>
    <cellStyle name="Normal 2 8 19 21" xfId="20463"/>
    <cellStyle name="Normal 2 8 19 22" xfId="21001"/>
    <cellStyle name="Normal 2 8 19 23" xfId="21371"/>
    <cellStyle name="Normal 2 8 19 24" xfId="22104"/>
    <cellStyle name="Normal 2 8 19 25" xfId="21691"/>
    <cellStyle name="Normal 2 8 19 26" xfId="23053"/>
    <cellStyle name="Normal 2 8 19 27" xfId="23590"/>
    <cellStyle name="Normal 2 8 19 28" xfId="24124"/>
    <cellStyle name="Normal 2 8 19 29" xfId="24656"/>
    <cellStyle name="Normal 2 8 19 3" xfId="10005"/>
    <cellStyle name="Normal 2 8 19 30" xfId="25155"/>
    <cellStyle name="Normal 2 8 19 31" xfId="25919"/>
    <cellStyle name="Normal 2 8 19 32" xfId="26300"/>
    <cellStyle name="Normal 2 8 19 33" xfId="26836"/>
    <cellStyle name="Normal 2 8 19 34" xfId="27367"/>
    <cellStyle name="Normal 2 8 19 35" xfId="27864"/>
    <cellStyle name="Normal 2 8 19 36" xfId="28313"/>
    <cellStyle name="Normal 2 8 19 37" xfId="29095"/>
    <cellStyle name="Normal 2 8 19 38" xfId="29892"/>
    <cellStyle name="Normal 2 8 19 39" xfId="31209"/>
    <cellStyle name="Normal 2 8 19 4" xfId="11325"/>
    <cellStyle name="Normal 2 8 19 40" xfId="31580"/>
    <cellStyle name="Normal 2 8 19 41" xfId="32547"/>
    <cellStyle name="Normal 2 8 19 5" xfId="11854"/>
    <cellStyle name="Normal 2 8 19 6" xfId="12382"/>
    <cellStyle name="Normal 2 8 19 7" xfId="12838"/>
    <cellStyle name="Normal 2 8 19 8" xfId="13467"/>
    <cellStyle name="Normal 2 8 19 9" xfId="14008"/>
    <cellStyle name="Normal 2 8 2" xfId="137"/>
    <cellStyle name="Normal 2 8 2 10" xfId="3721"/>
    <cellStyle name="Normal 2 8 2 11" xfId="5654"/>
    <cellStyle name="Normal 2 8 2 12" xfId="5894"/>
    <cellStyle name="Normal 2 8 2 13" xfId="6136"/>
    <cellStyle name="Normal 2 8 2 14" xfId="6374"/>
    <cellStyle name="Normal 2 8 2 15" xfId="6613"/>
    <cellStyle name="Normal 2 8 2 16" xfId="6850"/>
    <cellStyle name="Normal 2 8 2 17" xfId="7090"/>
    <cellStyle name="Normal 2 8 2 18" xfId="7320"/>
    <cellStyle name="Normal 2 8 2 19" xfId="5703"/>
    <cellStyle name="Normal 2 8 2 2" xfId="267"/>
    <cellStyle name="Normal 2 8 2 2 10" xfId="14668"/>
    <cellStyle name="Normal 2 8 2 2 11" xfId="15090"/>
    <cellStyle name="Normal 2 8 2 2 12" xfId="15750"/>
    <cellStyle name="Normal 2 8 2 2 13" xfId="16291"/>
    <cellStyle name="Normal 2 8 2 2 14" xfId="16831"/>
    <cellStyle name="Normal 2 8 2 2 15" xfId="17372"/>
    <cellStyle name="Normal 2 8 2 2 16" xfId="17913"/>
    <cellStyle name="Normal 2 8 2 2 17" xfId="18454"/>
    <cellStyle name="Normal 2 8 2 2 18" xfId="18991"/>
    <cellStyle name="Normal 2 8 2 2 19" xfId="19530"/>
    <cellStyle name="Normal 2 8 2 2 2" xfId="10079"/>
    <cellStyle name="Normal 2 8 2 2 2 2" xfId="38101"/>
    <cellStyle name="Normal 2 8 2 2 20" xfId="20064"/>
    <cellStyle name="Normal 2 8 2 2 21" xfId="20582"/>
    <cellStyle name="Normal 2 8 2 2 22" xfId="20964"/>
    <cellStyle name="Normal 2 8 2 2 23" xfId="21471"/>
    <cellStyle name="Normal 2 8 2 2 24" xfId="21926"/>
    <cellStyle name="Normal 2 8 2 2 25" xfId="22592"/>
    <cellStyle name="Normal 2 8 2 2 26" xfId="22768"/>
    <cellStyle name="Normal 2 8 2 2 27" xfId="22727"/>
    <cellStyle name="Normal 2 8 2 2 28" xfId="23178"/>
    <cellStyle name="Normal 2 8 2 2 29" xfId="23714"/>
    <cellStyle name="Normal 2 8 2 2 3" xfId="9936"/>
    <cellStyle name="Normal 2 8 2 2 3 2" xfId="37918"/>
    <cellStyle name="Normal 2 8 2 2 30" xfId="24247"/>
    <cellStyle name="Normal 2 8 2 2 31" xfId="25103"/>
    <cellStyle name="Normal 2 8 2 2 32" xfId="26014"/>
    <cellStyle name="Normal 2 8 2 2 33" xfId="25870"/>
    <cellStyle name="Normal 2 8 2 2 34" xfId="25630"/>
    <cellStyle name="Normal 2 8 2 2 35" xfId="27033"/>
    <cellStyle name="Normal 2 8 2 2 36" xfId="27403"/>
    <cellStyle name="Normal 2 8 2 2 37" xfId="28937"/>
    <cellStyle name="Normal 2 8 2 2 38" xfId="29272"/>
    <cellStyle name="Normal 2 8 2 2 39" xfId="31043"/>
    <cellStyle name="Normal 2 8 2 2 4" xfId="11444"/>
    <cellStyle name="Normal 2 8 2 2 40" xfId="31482"/>
    <cellStyle name="Normal 2 8 2 2 41" xfId="32608"/>
    <cellStyle name="Normal 2 8 2 2 5" xfId="11973"/>
    <cellStyle name="Normal 2 8 2 2 6" xfId="12502"/>
    <cellStyle name="Normal 2 8 2 2 7" xfId="12929"/>
    <cellStyle name="Normal 2 8 2 2 8" xfId="13585"/>
    <cellStyle name="Normal 2 8 2 2 9" xfId="14128"/>
    <cellStyle name="Normal 2 8 2 20" xfId="7782"/>
    <cellStyle name="Normal 2 8 2 21" xfId="7781"/>
    <cellStyle name="Normal 2 8 2 22" xfId="8255"/>
    <cellStyle name="Normal 2 8 2 23" xfId="8485"/>
    <cellStyle name="Normal 2 8 2 24" xfId="8705"/>
    <cellStyle name="Normal 2 8 2 25" xfId="8914"/>
    <cellStyle name="Normal 2 8 2 26" xfId="9113"/>
    <cellStyle name="Normal 2 8 2 27" xfId="9310"/>
    <cellStyle name="Normal 2 8 2 28" xfId="9478"/>
    <cellStyle name="Normal 2 8 2 29" xfId="7636"/>
    <cellStyle name="Normal 2 8 2 3" xfId="1343"/>
    <cellStyle name="Normal 2 8 2 3 2" xfId="29733"/>
    <cellStyle name="Normal 2 8 2 3 2 2" xfId="38178"/>
    <cellStyle name="Normal 2 8 2 3 3" xfId="30454"/>
    <cellStyle name="Normal 2 8 2 3 3 2" xfId="37919"/>
    <cellStyle name="Normal 2 8 2 3 4" xfId="31932"/>
    <cellStyle name="Normal 2 8 2 3 5" xfId="32800"/>
    <cellStyle name="Normal 2 8 2 3 6" xfId="33505"/>
    <cellStyle name="Normal 2 8 2 30" xfId="9755"/>
    <cellStyle name="Normal 2 8 2 31" xfId="9969"/>
    <cellStyle name="Normal 2 8 2 32" xfId="10550"/>
    <cellStyle name="Normal 2 8 2 33" xfId="10968"/>
    <cellStyle name="Normal 2 8 2 34" xfId="11493"/>
    <cellStyle name="Normal 2 8 2 35" xfId="12022"/>
    <cellStyle name="Normal 2 8 2 36" xfId="12526"/>
    <cellStyle name="Normal 2 8 2 37" xfId="13094"/>
    <cellStyle name="Normal 2 8 2 38" xfId="13634"/>
    <cellStyle name="Normal 2 8 2 39" xfId="14177"/>
    <cellStyle name="Normal 2 8 2 4" xfId="2145"/>
    <cellStyle name="Normal 2 8 2 4 2" xfId="3161"/>
    <cellStyle name="Normal 2 8 2 4 2 2" xfId="30131"/>
    <cellStyle name="Normal 2 8 2 4 3" xfId="30747"/>
    <cellStyle name="Normal 2 8 2 4 4" xfId="32596"/>
    <cellStyle name="Normal 2 8 2 4 5" xfId="33351"/>
    <cellStyle name="Normal 2 8 2 4 6" xfId="33824"/>
    <cellStyle name="Normal 2 8 2 4 7" xfId="34218"/>
    <cellStyle name="Normal 2 8 2 4 8" xfId="37700"/>
    <cellStyle name="Normal 2 8 2 40" xfId="14682"/>
    <cellStyle name="Normal 2 8 2 41" xfId="15258"/>
    <cellStyle name="Normal 2 8 2 42" xfId="15799"/>
    <cellStyle name="Normal 2 8 2 43" xfId="16339"/>
    <cellStyle name="Normal 2 8 2 44" xfId="16880"/>
    <cellStyle name="Normal 2 8 2 45" xfId="17421"/>
    <cellStyle name="Normal 2 8 2 46" xfId="17962"/>
    <cellStyle name="Normal 2 8 2 47" xfId="18502"/>
    <cellStyle name="Normal 2 8 2 48" xfId="19040"/>
    <cellStyle name="Normal 2 8 2 49" xfId="19579"/>
    <cellStyle name="Normal 2 8 2 5" xfId="2318"/>
    <cellStyle name="Normal 2 8 2 5 2" xfId="4417"/>
    <cellStyle name="Normal 2 8 2 5 2 2" xfId="30207"/>
    <cellStyle name="Normal 2 8 2 5 2 3" xfId="38253"/>
    <cellStyle name="Normal 2 8 2 5 3" xfId="30803"/>
    <cellStyle name="Normal 2 8 2 5 4" xfId="32743"/>
    <cellStyle name="Normal 2 8 2 5 5" xfId="33464"/>
    <cellStyle name="Normal 2 8 2 5 6" xfId="33881"/>
    <cellStyle name="Normal 2 8 2 5 7" xfId="37917"/>
    <cellStyle name="Normal 2 8 2 50" xfId="20110"/>
    <cellStyle name="Normal 2 8 2 51" xfId="20596"/>
    <cellStyle name="Normal 2 8 2 52" xfId="21109"/>
    <cellStyle name="Normal 2 8 2 53" xfId="21801"/>
    <cellStyle name="Normal 2 8 2 54" xfId="21811"/>
    <cellStyle name="Normal 2 8 2 55" xfId="23330"/>
    <cellStyle name="Normal 2 8 2 56" xfId="23865"/>
    <cellStyle name="Normal 2 8 2 57" xfId="24399"/>
    <cellStyle name="Normal 2 8 2 58" xfId="24914"/>
    <cellStyle name="Normal 2 8 2 59" xfId="25390"/>
    <cellStyle name="Normal 2 8 2 6" xfId="2863"/>
    <cellStyle name="Normal 2 8 2 6 2" xfId="4460"/>
    <cellStyle name="Normal 2 8 2 6 3" xfId="38027"/>
    <cellStyle name="Normal 2 8 2 60" xfId="25248"/>
    <cellStyle name="Normal 2 8 2 61" xfId="26575"/>
    <cellStyle name="Normal 2 8 2 62" xfId="27108"/>
    <cellStyle name="Normal 2 8 2 63" xfId="24999"/>
    <cellStyle name="Normal 2 8 2 64" xfId="28102"/>
    <cellStyle name="Normal 2 8 2 65" xfId="28502"/>
    <cellStyle name="Normal 2 8 2 66" xfId="28817"/>
    <cellStyle name="Normal 2 8 2 67" xfId="29301"/>
    <cellStyle name="Normal 2 8 2 68" xfId="30923"/>
    <cellStyle name="Normal 2 8 2 69" xfId="31797"/>
    <cellStyle name="Normal 2 8 2 7" xfId="4696"/>
    <cellStyle name="Normal 2 8 2 70" xfId="31369"/>
    <cellStyle name="Normal 2 8 2 71" xfId="2894"/>
    <cellStyle name="Normal 2 8 2 72" xfId="34088"/>
    <cellStyle name="Normal 2 8 2 73" xfId="34591"/>
    <cellStyle name="Normal 2 8 2 74" xfId="34818"/>
    <cellStyle name="Normal 2 8 2 75" xfId="35045"/>
    <cellStyle name="Normal 2 8 2 76" xfId="35272"/>
    <cellStyle name="Normal 2 8 2 77" xfId="35499"/>
    <cellStyle name="Normal 2 8 2 78" xfId="35726"/>
    <cellStyle name="Normal 2 8 2 79" xfId="35953"/>
    <cellStyle name="Normal 2 8 2 8" xfId="4938"/>
    <cellStyle name="Normal 2 8 2 80" xfId="36180"/>
    <cellStyle name="Normal 2 8 2 81" xfId="36407"/>
    <cellStyle name="Normal 2 8 2 82" xfId="36633"/>
    <cellStyle name="Normal 2 8 2 83" xfId="36857"/>
    <cellStyle name="Normal 2 8 2 84" xfId="37059"/>
    <cellStyle name="Normal 2 8 2 85" xfId="37269"/>
    <cellStyle name="Normal 2 8 2 86" xfId="37616"/>
    <cellStyle name="Normal 2 8 2 9" xfId="5175"/>
    <cellStyle name="Normal 2 8 20" xfId="771"/>
    <cellStyle name="Normal 2 8 20 10" xfId="14856"/>
    <cellStyle name="Normal 2 8 20 11" xfId="15398"/>
    <cellStyle name="Normal 2 8 20 12" xfId="15939"/>
    <cellStyle name="Normal 2 8 20 13" xfId="16479"/>
    <cellStyle name="Normal 2 8 20 14" xfId="17020"/>
    <cellStyle name="Normal 2 8 20 15" xfId="17561"/>
    <cellStyle name="Normal 2 8 20 16" xfId="18102"/>
    <cellStyle name="Normal 2 8 20 17" xfId="18640"/>
    <cellStyle name="Normal 2 8 20 18" xfId="19180"/>
    <cellStyle name="Normal 2 8 20 19" xfId="19718"/>
    <cellStyle name="Normal 2 8 20 2" xfId="10571"/>
    <cellStyle name="Normal 2 8 20 20" xfId="20246"/>
    <cellStyle name="Normal 2 8 20 21" xfId="20757"/>
    <cellStyle name="Normal 2 8 20 22" xfId="21224"/>
    <cellStyle name="Normal 2 8 20 23" xfId="21566"/>
    <cellStyle name="Normal 2 8 20 24" xfId="22416"/>
    <cellStyle name="Normal 2 8 20 25" xfId="22979"/>
    <cellStyle name="Normal 2 8 20 26" xfId="23518"/>
    <cellStyle name="Normal 2 8 20 27" xfId="24052"/>
    <cellStyle name="Normal 2 8 20 28" xfId="24584"/>
    <cellStyle name="Normal 2 8 20 29" xfId="25088"/>
    <cellStyle name="Normal 2 8 20 3" xfId="11106"/>
    <cellStyle name="Normal 2 8 20 30" xfId="25544"/>
    <cellStyle name="Normal 2 8 20 31" xfId="26228"/>
    <cellStyle name="Normal 2 8 20 32" xfId="26763"/>
    <cellStyle name="Normal 2 8 20 33" xfId="27294"/>
    <cellStyle name="Normal 2 8 20 34" xfId="27799"/>
    <cellStyle name="Normal 2 8 20 35" xfId="28257"/>
    <cellStyle name="Normal 2 8 20 36" xfId="28610"/>
    <cellStyle name="Normal 2 8 20 37" xfId="29350"/>
    <cellStyle name="Normal 2 8 20 38" xfId="30248"/>
    <cellStyle name="Normal 2 8 20 39" xfId="31477"/>
    <cellStyle name="Normal 2 8 20 4" xfId="11631"/>
    <cellStyle name="Normal 2 8 20 40" xfId="30825"/>
    <cellStyle name="Normal 2 8 20 41" xfId="32660"/>
    <cellStyle name="Normal 2 8 20 5" xfId="12160"/>
    <cellStyle name="Normal 2 8 20 6" xfId="12692"/>
    <cellStyle name="Normal 2 8 20 7" xfId="13234"/>
    <cellStyle name="Normal 2 8 20 8" xfId="13774"/>
    <cellStyle name="Normal 2 8 20 9" xfId="14317"/>
    <cellStyle name="Normal 2 8 21" xfId="786"/>
    <cellStyle name="Normal 2 8 21 10" xfId="14871"/>
    <cellStyle name="Normal 2 8 21 11" xfId="15412"/>
    <cellStyle name="Normal 2 8 21 12" xfId="15953"/>
    <cellStyle name="Normal 2 8 21 13" xfId="16493"/>
    <cellStyle name="Normal 2 8 21 14" xfId="17034"/>
    <cellStyle name="Normal 2 8 21 15" xfId="17575"/>
    <cellStyle name="Normal 2 8 21 16" xfId="18116"/>
    <cellStyle name="Normal 2 8 21 17" xfId="18654"/>
    <cellStyle name="Normal 2 8 21 18" xfId="19194"/>
    <cellStyle name="Normal 2 8 21 19" xfId="19732"/>
    <cellStyle name="Normal 2 8 21 2" xfId="10586"/>
    <cellStyle name="Normal 2 8 21 20" xfId="20260"/>
    <cellStyle name="Normal 2 8 21 21" xfId="20771"/>
    <cellStyle name="Normal 2 8 21 22" xfId="21235"/>
    <cellStyle name="Normal 2 8 21 23" xfId="21574"/>
    <cellStyle name="Normal 2 8 21 24" xfId="22431"/>
    <cellStyle name="Normal 2 8 21 25" xfId="22994"/>
    <cellStyle name="Normal 2 8 21 26" xfId="23532"/>
    <cellStyle name="Normal 2 8 21 27" xfId="24066"/>
    <cellStyle name="Normal 2 8 21 28" xfId="24599"/>
    <cellStyle name="Normal 2 8 21 29" xfId="25102"/>
    <cellStyle name="Normal 2 8 21 3" xfId="11120"/>
    <cellStyle name="Normal 2 8 21 30" xfId="25554"/>
    <cellStyle name="Normal 2 8 21 31" xfId="26243"/>
    <cellStyle name="Normal 2 8 21 32" xfId="26778"/>
    <cellStyle name="Normal 2 8 21 33" xfId="27308"/>
    <cellStyle name="Normal 2 8 21 34" xfId="27813"/>
    <cellStyle name="Normal 2 8 21 35" xfId="28270"/>
    <cellStyle name="Normal 2 8 21 36" xfId="28618"/>
    <cellStyle name="Normal 2 8 21 37" xfId="29363"/>
    <cellStyle name="Normal 2 8 21 38" xfId="30256"/>
    <cellStyle name="Normal 2 8 21 39" xfId="31489"/>
    <cellStyle name="Normal 2 8 21 4" xfId="11646"/>
    <cellStyle name="Normal 2 8 21 40" xfId="32686"/>
    <cellStyle name="Normal 2 8 21 41" xfId="32922"/>
    <cellStyle name="Normal 2 8 21 5" xfId="12175"/>
    <cellStyle name="Normal 2 8 21 6" xfId="12707"/>
    <cellStyle name="Normal 2 8 21 7" xfId="13248"/>
    <cellStyle name="Normal 2 8 21 8" xfId="13789"/>
    <cellStyle name="Normal 2 8 21 9" xfId="14332"/>
    <cellStyle name="Normal 2 8 22" xfId="826"/>
    <cellStyle name="Normal 2 8 22 10" xfId="14911"/>
    <cellStyle name="Normal 2 8 22 11" xfId="15452"/>
    <cellStyle name="Normal 2 8 22 12" xfId="15993"/>
    <cellStyle name="Normal 2 8 22 13" xfId="16533"/>
    <cellStyle name="Normal 2 8 22 14" xfId="17074"/>
    <cellStyle name="Normal 2 8 22 15" xfId="17615"/>
    <cellStyle name="Normal 2 8 22 16" xfId="18156"/>
    <cellStyle name="Normal 2 8 22 17" xfId="18694"/>
    <cellStyle name="Normal 2 8 22 18" xfId="19234"/>
    <cellStyle name="Normal 2 8 22 19" xfId="19771"/>
    <cellStyle name="Normal 2 8 22 2" xfId="10626"/>
    <cellStyle name="Normal 2 8 22 20" xfId="20300"/>
    <cellStyle name="Normal 2 8 22 21" xfId="20808"/>
    <cellStyle name="Normal 2 8 22 22" xfId="21263"/>
    <cellStyle name="Normal 2 8 22 23" xfId="21593"/>
    <cellStyle name="Normal 2 8 22 24" xfId="22468"/>
    <cellStyle name="Normal 2 8 22 25" xfId="23033"/>
    <cellStyle name="Normal 2 8 22 26" xfId="23570"/>
    <cellStyle name="Normal 2 8 22 27" xfId="24104"/>
    <cellStyle name="Normal 2 8 22 28" xfId="24637"/>
    <cellStyle name="Normal 2 8 22 29" xfId="25137"/>
    <cellStyle name="Normal 2 8 22 3" xfId="11159"/>
    <cellStyle name="Normal 2 8 22 30" xfId="25580"/>
    <cellStyle name="Normal 2 8 22 31" xfId="26281"/>
    <cellStyle name="Normal 2 8 22 32" xfId="26817"/>
    <cellStyle name="Normal 2 8 22 33" xfId="27343"/>
    <cellStyle name="Normal 2 8 22 34" xfId="27846"/>
    <cellStyle name="Normal 2 8 22 35" xfId="28299"/>
    <cellStyle name="Normal 2 8 22 36" xfId="28637"/>
    <cellStyle name="Normal 2 8 22 37" xfId="29394"/>
    <cellStyle name="Normal 2 8 22 38" xfId="30275"/>
    <cellStyle name="Normal 2 8 22 39" xfId="31522"/>
    <cellStyle name="Normal 2 8 22 4" xfId="11686"/>
    <cellStyle name="Normal 2 8 22 40" xfId="32508"/>
    <cellStyle name="Normal 2 8 22 41" xfId="33404"/>
    <cellStyle name="Normal 2 8 22 5" xfId="12215"/>
    <cellStyle name="Normal 2 8 22 6" xfId="12747"/>
    <cellStyle name="Normal 2 8 22 7" xfId="13288"/>
    <cellStyle name="Normal 2 8 22 8" xfId="13829"/>
    <cellStyle name="Normal 2 8 22 9" xfId="14372"/>
    <cellStyle name="Normal 2 8 23" xfId="1264"/>
    <cellStyle name="Normal 2 8 23 2" xfId="3202"/>
    <cellStyle name="Normal 2 8 23 2 2" xfId="29675"/>
    <cellStyle name="Normal 2 8 23 3" xfId="30401"/>
    <cellStyle name="Normal 2 8 23 4" xfId="31861"/>
    <cellStyle name="Normal 2 8 23 5" xfId="32503"/>
    <cellStyle name="Normal 2 8 23 6" xfId="33273"/>
    <cellStyle name="Normal 2 8 24" xfId="1322"/>
    <cellStyle name="Normal 2 8 24 2" xfId="4033"/>
    <cellStyle name="Normal 2 8 24 2 2" xfId="29712"/>
    <cellStyle name="Normal 2 8 24 3" xfId="30433"/>
    <cellStyle name="Normal 2 8 24 4" xfId="31911"/>
    <cellStyle name="Normal 2 8 24 5" xfId="32779"/>
    <cellStyle name="Normal 2 8 24 6" xfId="33484"/>
    <cellStyle name="Normal 2 8 25" xfId="1304"/>
    <cellStyle name="Normal 2 8 25 2" xfId="4282"/>
    <cellStyle name="Normal 2 8 25 2 2" xfId="29701"/>
    <cellStyle name="Normal 2 8 25 3" xfId="30422"/>
    <cellStyle name="Normal 2 8 25 4" xfId="31897"/>
    <cellStyle name="Normal 2 8 25 5" xfId="32625"/>
    <cellStyle name="Normal 2 8 25 6" xfId="33372"/>
    <cellStyle name="Normal 2 8 26" xfId="2144"/>
    <cellStyle name="Normal 2 8 26 2" xfId="3785"/>
    <cellStyle name="Normal 2 8 26 2 2" xfId="30130"/>
    <cellStyle name="Normal 2 8 26 3" xfId="30746"/>
    <cellStyle name="Normal 2 8 26 4" xfId="32595"/>
    <cellStyle name="Normal 2 8 26 5" xfId="33350"/>
    <cellStyle name="Normal 2 8 26 6" xfId="33823"/>
    <cellStyle name="Normal 2 8 27" xfId="2317"/>
    <cellStyle name="Normal 2 8 27 2" xfId="3371"/>
    <cellStyle name="Normal 2 8 27 2 2" xfId="30206"/>
    <cellStyle name="Normal 2 8 27 3" xfId="30802"/>
    <cellStyle name="Normal 2 8 27 4" xfId="32742"/>
    <cellStyle name="Normal 2 8 27 5" xfId="33463"/>
    <cellStyle name="Normal 2 8 27 6" xfId="33880"/>
    <cellStyle name="Normal 2 8 28" xfId="2457"/>
    <cellStyle name="Normal 2 8 28 2" xfId="3017"/>
    <cellStyle name="Normal 2 8 29" xfId="4341"/>
    <cellStyle name="Normal 2 8 3" xfId="204"/>
    <cellStyle name="Normal 2 8 3 10" xfId="13304"/>
    <cellStyle name="Normal 2 8 3 11" xfId="13845"/>
    <cellStyle name="Normal 2 8 3 12" xfId="13934"/>
    <cellStyle name="Normal 2 8 3 13" xfId="14928"/>
    <cellStyle name="Normal 2 8 3 14" xfId="15468"/>
    <cellStyle name="Normal 2 8 3 15" xfId="16009"/>
    <cellStyle name="Normal 2 8 3 16" xfId="16549"/>
    <cellStyle name="Normal 2 8 3 17" xfId="17090"/>
    <cellStyle name="Normal 2 8 3 18" xfId="17631"/>
    <cellStyle name="Normal 2 8 3 19" xfId="18172"/>
    <cellStyle name="Normal 2 8 3 2" xfId="288"/>
    <cellStyle name="Normal 2 8 3 2 10" xfId="13878"/>
    <cellStyle name="Normal 2 8 3 2 11" xfId="14523"/>
    <cellStyle name="Normal 2 8 3 2 12" xfId="14945"/>
    <cellStyle name="Normal 2 8 3 2 13" xfId="15501"/>
    <cellStyle name="Normal 2 8 3 2 14" xfId="16042"/>
    <cellStyle name="Normal 2 8 3 2 15" xfId="16582"/>
    <cellStyle name="Normal 2 8 3 2 16" xfId="17123"/>
    <cellStyle name="Normal 2 8 3 2 17" xfId="17664"/>
    <cellStyle name="Normal 2 8 3 2 18" xfId="18205"/>
    <cellStyle name="Normal 2 8 3 2 19" xfId="18743"/>
    <cellStyle name="Normal 2 8 3 2 2" xfId="10100"/>
    <cellStyle name="Normal 2 8 3 2 2 2" xfId="38122"/>
    <cellStyle name="Normal 2 8 3 2 20" xfId="19282"/>
    <cellStyle name="Normal 2 8 3 2 21" xfId="19820"/>
    <cellStyle name="Normal 2 8 3 2 22" xfId="20442"/>
    <cellStyle name="Normal 2 8 3 2 23" xfId="20838"/>
    <cellStyle name="Normal 2 8 3 2 24" xfId="21947"/>
    <cellStyle name="Normal 2 8 3 2 25" xfId="21742"/>
    <cellStyle name="Normal 2 8 3 2 26" xfId="23248"/>
    <cellStyle name="Normal 2 8 3 2 27" xfId="23783"/>
    <cellStyle name="Normal 2 8 3 2 28" xfId="24317"/>
    <cellStyle name="Normal 2 8 3 2 29" xfId="24834"/>
    <cellStyle name="Normal 2 8 3 2 3" xfId="10712"/>
    <cellStyle name="Normal 2 8 3 2 3 2" xfId="37921"/>
    <cellStyle name="Normal 2 8 3 2 30" xfId="25316"/>
    <cellStyle name="Normal 2 8 3 2 31" xfId="25741"/>
    <cellStyle name="Normal 2 8 3 2 32" xfId="26493"/>
    <cellStyle name="Normal 2 8 3 2 33" xfId="27028"/>
    <cellStyle name="Normal 2 8 3 2 34" xfId="27518"/>
    <cellStyle name="Normal 2 8 3 2 35" xfId="28025"/>
    <cellStyle name="Normal 2 8 3 2 36" xfId="28433"/>
    <cellStyle name="Normal 2 8 3 2 37" xfId="28958"/>
    <cellStyle name="Normal 2 8 3 2 38" xfId="29953"/>
    <cellStyle name="Normal 2 8 3 2 39" xfId="31064"/>
    <cellStyle name="Normal 2 8 3 2 4" xfId="9849"/>
    <cellStyle name="Normal 2 8 3 2 40" xfId="30854"/>
    <cellStyle name="Normal 2 8 3 2 41" xfId="32605"/>
    <cellStyle name="Normal 2 8 3 2 5" xfId="11198"/>
    <cellStyle name="Normal 2 8 3 2 6" xfId="11725"/>
    <cellStyle name="Normal 2 8 3 2 7" xfId="12256"/>
    <cellStyle name="Normal 2 8 3 2 8" xfId="12786"/>
    <cellStyle name="Normal 2 8 3 2 9" xfId="13337"/>
    <cellStyle name="Normal 2 8 3 20" xfId="18710"/>
    <cellStyle name="Normal 2 8 3 21" xfId="19250"/>
    <cellStyle name="Normal 2 8 3 22" xfId="19787"/>
    <cellStyle name="Normal 2 8 3 23" xfId="19874"/>
    <cellStyle name="Normal 2 8 3 24" xfId="20823"/>
    <cellStyle name="Normal 2 8 3 25" xfId="21863"/>
    <cellStyle name="Normal 2 8 3 26" xfId="22624"/>
    <cellStyle name="Normal 2 8 3 27" xfId="23276"/>
    <cellStyle name="Normal 2 8 3 28" xfId="23811"/>
    <cellStyle name="Normal 2 8 3 29" xfId="24345"/>
    <cellStyle name="Normal 2 8 3 3" xfId="1364"/>
    <cellStyle name="Normal 2 8 3 3 2" xfId="29754"/>
    <cellStyle name="Normal 2 8 3 3 2 2" xfId="38199"/>
    <cellStyle name="Normal 2 8 3 3 3" xfId="30475"/>
    <cellStyle name="Normal 2 8 3 3 3 2" xfId="37922"/>
    <cellStyle name="Normal 2 8 3 3 4" xfId="31953"/>
    <cellStyle name="Normal 2 8 3 3 5" xfId="32821"/>
    <cellStyle name="Normal 2 8 3 3 6" xfId="33526"/>
    <cellStyle name="Normal 2 8 3 30" xfId="24860"/>
    <cellStyle name="Normal 2 8 3 31" xfId="25336"/>
    <cellStyle name="Normal 2 8 3 32" xfId="25660"/>
    <cellStyle name="Normal 2 8 3 33" xfId="26521"/>
    <cellStyle name="Normal 2 8 3 34" xfId="27054"/>
    <cellStyle name="Normal 2 8 3 35" xfId="27492"/>
    <cellStyle name="Normal 2 8 3 36" xfId="28048"/>
    <cellStyle name="Normal 2 8 3 37" xfId="28448"/>
    <cellStyle name="Normal 2 8 3 38" xfId="28874"/>
    <cellStyle name="Normal 2 8 3 39" xfId="28762"/>
    <cellStyle name="Normal 2 8 3 4" xfId="2146"/>
    <cellStyle name="Normal 2 8 3 4 2" xfId="10442"/>
    <cellStyle name="Normal 2 8 3 4 2 2" xfId="30132"/>
    <cellStyle name="Normal 2 8 3 4 3" xfId="30748"/>
    <cellStyle name="Normal 2 8 3 4 4" xfId="32597"/>
    <cellStyle name="Normal 2 8 3 4 5" xfId="33352"/>
    <cellStyle name="Normal 2 8 3 4 6" xfId="33825"/>
    <cellStyle name="Normal 2 8 3 4 7" xfId="34235"/>
    <cellStyle name="Normal 2 8 3 4 8" xfId="37716"/>
    <cellStyle name="Normal 2 8 3 40" xfId="30980"/>
    <cellStyle name="Normal 2 8 3 41" xfId="32366"/>
    <cellStyle name="Normal 2 8 3 42" xfId="33370"/>
    <cellStyle name="Normal 2 8 3 43" xfId="3251"/>
    <cellStyle name="Normal 2 8 3 44" xfId="34089"/>
    <cellStyle name="Normal 2 8 3 45" xfId="34592"/>
    <cellStyle name="Normal 2 8 3 46" xfId="34819"/>
    <cellStyle name="Normal 2 8 3 47" xfId="35046"/>
    <cellStyle name="Normal 2 8 3 48" xfId="35273"/>
    <cellStyle name="Normal 2 8 3 49" xfId="35500"/>
    <cellStyle name="Normal 2 8 3 5" xfId="2319"/>
    <cellStyle name="Normal 2 8 3 5 2" xfId="10785"/>
    <cellStyle name="Normal 2 8 3 5 2 2" xfId="30208"/>
    <cellStyle name="Normal 2 8 3 5 2 3" xfId="38254"/>
    <cellStyle name="Normal 2 8 3 5 3" xfId="30804"/>
    <cellStyle name="Normal 2 8 3 5 4" xfId="32744"/>
    <cellStyle name="Normal 2 8 3 5 5" xfId="33465"/>
    <cellStyle name="Normal 2 8 3 5 6" xfId="33882"/>
    <cellStyle name="Normal 2 8 3 5 7" xfId="37920"/>
    <cellStyle name="Normal 2 8 3 50" xfId="35727"/>
    <cellStyle name="Normal 2 8 3 51" xfId="35954"/>
    <cellStyle name="Normal 2 8 3 52" xfId="36181"/>
    <cellStyle name="Normal 2 8 3 53" xfId="36408"/>
    <cellStyle name="Normal 2 8 3 54" xfId="36634"/>
    <cellStyle name="Normal 2 8 3 55" xfId="36858"/>
    <cellStyle name="Normal 2 8 3 56" xfId="37060"/>
    <cellStyle name="Normal 2 8 3 57" xfId="37270"/>
    <cellStyle name="Normal 2 8 3 58" xfId="37617"/>
    <cellStyle name="Normal 2 8 3 6" xfId="11175"/>
    <cellStyle name="Normal 2 8 3 7" xfId="11702"/>
    <cellStyle name="Normal 2 8 3 8" xfId="12278"/>
    <cellStyle name="Normal 2 8 3 9" xfId="12760"/>
    <cellStyle name="Normal 2 8 30" xfId="4774"/>
    <cellStyle name="Normal 2 8 31" xfId="4992"/>
    <cellStyle name="Normal 2 8 32" xfId="4250"/>
    <cellStyle name="Normal 2 8 33" xfId="4462"/>
    <cellStyle name="Normal 2 8 34" xfId="5542"/>
    <cellStyle name="Normal 2 8 35" xfId="5652"/>
    <cellStyle name="Normal 2 8 36" xfId="5892"/>
    <cellStyle name="Normal 2 8 37" xfId="6134"/>
    <cellStyle name="Normal 2 8 38" xfId="6372"/>
    <cellStyle name="Normal 2 8 39" xfId="6931"/>
    <cellStyle name="Normal 2 8 4" xfId="225"/>
    <cellStyle name="Normal 2 8 4 10" xfId="13701"/>
    <cellStyle name="Normal 2 8 4 11" xfId="14244"/>
    <cellStyle name="Normal 2 8 4 12" xfId="14708"/>
    <cellStyle name="Normal 2 8 4 13" xfId="15325"/>
    <cellStyle name="Normal 2 8 4 14" xfId="15866"/>
    <cellStyle name="Normal 2 8 4 15" xfId="16406"/>
    <cellStyle name="Normal 2 8 4 16" xfId="16947"/>
    <cellStyle name="Normal 2 8 4 17" xfId="17488"/>
    <cellStyle name="Normal 2 8 4 18" xfId="18029"/>
    <cellStyle name="Normal 2 8 4 19" xfId="18568"/>
    <cellStyle name="Normal 2 8 4 2" xfId="309"/>
    <cellStyle name="Normal 2 8 4 2 10" xfId="14592"/>
    <cellStyle name="Normal 2 8 4 2 11" xfId="14971"/>
    <cellStyle name="Normal 2 8 4 2 12" xfId="15675"/>
    <cellStyle name="Normal 2 8 4 2 13" xfId="16216"/>
    <cellStyle name="Normal 2 8 4 2 14" xfId="16756"/>
    <cellStyle name="Normal 2 8 4 2 15" xfId="17297"/>
    <cellStyle name="Normal 2 8 4 2 16" xfId="17838"/>
    <cellStyle name="Normal 2 8 4 2 17" xfId="18379"/>
    <cellStyle name="Normal 2 8 4 2 18" xfId="18916"/>
    <cellStyle name="Normal 2 8 4 2 19" xfId="19456"/>
    <cellStyle name="Normal 2 8 4 2 2" xfId="10121"/>
    <cellStyle name="Normal 2 8 4 2 2 2" xfId="38143"/>
    <cellStyle name="Normal 2 8 4 2 20" xfId="19989"/>
    <cellStyle name="Normal 2 8 4 2 21" xfId="20507"/>
    <cellStyle name="Normal 2 8 4 2 22" xfId="20863"/>
    <cellStyle name="Normal 2 8 4 2 23" xfId="21403"/>
    <cellStyle name="Normal 2 8 4 2 24" xfId="21968"/>
    <cellStyle name="Normal 2 8 4 2 25" xfId="22027"/>
    <cellStyle name="Normal 2 8 4 2 26" xfId="22506"/>
    <cellStyle name="Normal 2 8 4 2 27" xfId="22924"/>
    <cellStyle name="Normal 2 8 4 2 28" xfId="23464"/>
    <cellStyle name="Normal 2 8 4 2 29" xfId="23998"/>
    <cellStyle name="Normal 2 8 4 2 3" xfId="10269"/>
    <cellStyle name="Normal 2 8 4 2 3 2" xfId="37924"/>
    <cellStyle name="Normal 2 8 4 2 30" xfId="24532"/>
    <cellStyle name="Normal 2 8 4 2 31" xfId="25646"/>
    <cellStyle name="Normal 2 8 4 2 32" xfId="26030"/>
    <cellStyle name="Normal 2 8 4 2 33" xfId="26173"/>
    <cellStyle name="Normal 2 8 4 2 34" xfId="26909"/>
    <cellStyle name="Normal 2 8 4 2 35" xfId="27219"/>
    <cellStyle name="Normal 2 8 4 2 36" xfId="27750"/>
    <cellStyle name="Normal 2 8 4 2 37" xfId="28979"/>
    <cellStyle name="Normal 2 8 4 2 38" xfId="29456"/>
    <cellStyle name="Normal 2 8 4 2 39" xfId="31085"/>
    <cellStyle name="Normal 2 8 4 2 4" xfId="11369"/>
    <cellStyle name="Normal 2 8 4 2 40" xfId="32266"/>
    <cellStyle name="Normal 2 8 4 2 41" xfId="33103"/>
    <cellStyle name="Normal 2 8 4 2 5" xfId="11898"/>
    <cellStyle name="Normal 2 8 4 2 6" xfId="12426"/>
    <cellStyle name="Normal 2 8 4 2 7" xfId="12967"/>
    <cellStyle name="Normal 2 8 4 2 8" xfId="13511"/>
    <cellStyle name="Normal 2 8 4 2 9" xfId="14052"/>
    <cellStyle name="Normal 2 8 4 20" xfId="19107"/>
    <cellStyle name="Normal 2 8 4 21" xfId="19645"/>
    <cellStyle name="Normal 2 8 4 22" xfId="20176"/>
    <cellStyle name="Normal 2 8 4 23" xfId="20620"/>
    <cellStyle name="Normal 2 8 4 24" xfId="21162"/>
    <cellStyle name="Normal 2 8 4 25" xfId="21884"/>
    <cellStyle name="Normal 2 8 4 26" xfId="22376"/>
    <cellStyle name="Normal 2 8 4 27" xfId="22131"/>
    <cellStyle name="Normal 2 8 4 28" xfId="22579"/>
    <cellStyle name="Normal 2 8 4 29" xfId="23100"/>
    <cellStyle name="Normal 2 8 4 3" xfId="2147"/>
    <cellStyle name="Normal 2 8 4 3 2" xfId="10037"/>
    <cellStyle name="Normal 2 8 4 3 2 2" xfId="30133"/>
    <cellStyle name="Normal 2 8 4 3 3" xfId="30749"/>
    <cellStyle name="Normal 2 8 4 3 4" xfId="32598"/>
    <cellStyle name="Normal 2 8 4 3 5" xfId="33353"/>
    <cellStyle name="Normal 2 8 4 3 6" xfId="33826"/>
    <cellStyle name="Normal 2 8 4 3 7" xfId="34251"/>
    <cellStyle name="Normal 2 8 4 3 8" xfId="37731"/>
    <cellStyle name="Normal 2 8 4 30" xfId="23637"/>
    <cellStyle name="Normal 2 8 4 31" xfId="24170"/>
    <cellStyle name="Normal 2 8 4 32" xfId="25680"/>
    <cellStyle name="Normal 2 8 4 33" xfId="25922"/>
    <cellStyle name="Normal 2 8 4 34" xfId="24726"/>
    <cellStyle name="Normal 2 8 4 35" xfId="25408"/>
    <cellStyle name="Normal 2 8 4 36" xfId="26919"/>
    <cellStyle name="Normal 2 8 4 37" xfId="27318"/>
    <cellStyle name="Normal 2 8 4 38" xfId="28895"/>
    <cellStyle name="Normal 2 8 4 39" xfId="29503"/>
    <cellStyle name="Normal 2 8 4 4" xfId="2320"/>
    <cellStyle name="Normal 2 8 4 4 2" xfId="10714"/>
    <cellStyle name="Normal 2 8 4 4 2 2" xfId="30209"/>
    <cellStyle name="Normal 2 8 4 4 2 3" xfId="38255"/>
    <cellStyle name="Normal 2 8 4 4 3" xfId="30805"/>
    <cellStyle name="Normal 2 8 4 4 4" xfId="32745"/>
    <cellStyle name="Normal 2 8 4 4 5" xfId="33466"/>
    <cellStyle name="Normal 2 8 4 4 6" xfId="33883"/>
    <cellStyle name="Normal 2 8 4 4 7" xfId="37923"/>
    <cellStyle name="Normal 2 8 4 40" xfId="31001"/>
    <cellStyle name="Normal 2 8 4 41" xfId="32176"/>
    <cellStyle name="Normal 2 8 4 42" xfId="33021"/>
    <cellStyle name="Normal 2 8 4 43" xfId="3210"/>
    <cellStyle name="Normal 2 8 4 44" xfId="34090"/>
    <cellStyle name="Normal 2 8 4 45" xfId="34593"/>
    <cellStyle name="Normal 2 8 4 46" xfId="34820"/>
    <cellStyle name="Normal 2 8 4 47" xfId="35047"/>
    <cellStyle name="Normal 2 8 4 48" xfId="35274"/>
    <cellStyle name="Normal 2 8 4 49" xfId="35501"/>
    <cellStyle name="Normal 2 8 4 5" xfId="11035"/>
    <cellStyle name="Normal 2 8 4 50" xfId="35728"/>
    <cellStyle name="Normal 2 8 4 51" xfId="35955"/>
    <cellStyle name="Normal 2 8 4 52" xfId="36182"/>
    <cellStyle name="Normal 2 8 4 53" xfId="36409"/>
    <cellStyle name="Normal 2 8 4 54" xfId="36635"/>
    <cellStyle name="Normal 2 8 4 55" xfId="36859"/>
    <cellStyle name="Normal 2 8 4 56" xfId="37061"/>
    <cellStyle name="Normal 2 8 4 57" xfId="37271"/>
    <cellStyle name="Normal 2 8 4 58" xfId="37618"/>
    <cellStyle name="Normal 2 8 4 6" xfId="11560"/>
    <cellStyle name="Normal 2 8 4 7" xfId="12087"/>
    <cellStyle name="Normal 2 8 4 8" xfId="12570"/>
    <cellStyle name="Normal 2 8 4 9" xfId="13161"/>
    <cellStyle name="Normal 2 8 40" xfId="7139"/>
    <cellStyle name="Normal 2 8 41" xfId="7288"/>
    <cellStyle name="Normal 2 8 42" xfId="7098"/>
    <cellStyle name="Normal 2 8 43" xfId="7590"/>
    <cellStyle name="Normal 2 8 44" xfId="6187"/>
    <cellStyle name="Normal 2 8 45" xfId="7313"/>
    <cellStyle name="Normal 2 8 46" xfId="8253"/>
    <cellStyle name="Normal 2 8 47" xfId="8483"/>
    <cellStyle name="Normal 2 8 48" xfId="8703"/>
    <cellStyle name="Normal 2 8 49" xfId="9174"/>
    <cellStyle name="Normal 2 8 5" xfId="246"/>
    <cellStyle name="Normal 2 8 5 10" xfId="14009"/>
    <cellStyle name="Normal 2 8 5 11" xfId="13926"/>
    <cellStyle name="Normal 2 8 5 12" xfId="13752"/>
    <cellStyle name="Normal 2 8 5 13" xfId="15632"/>
    <cellStyle name="Normal 2 8 5 14" xfId="16173"/>
    <cellStyle name="Normal 2 8 5 15" xfId="16713"/>
    <cellStyle name="Normal 2 8 5 16" xfId="17254"/>
    <cellStyle name="Normal 2 8 5 17" xfId="17795"/>
    <cellStyle name="Normal 2 8 5 18" xfId="18336"/>
    <cellStyle name="Normal 2 8 5 19" xfId="18873"/>
    <cellStyle name="Normal 2 8 5 2" xfId="10058"/>
    <cellStyle name="Normal 2 8 5 2 2" xfId="38080"/>
    <cellStyle name="Normal 2 8 5 20" xfId="19413"/>
    <cellStyle name="Normal 2 8 5 21" xfId="19946"/>
    <cellStyle name="Normal 2 8 5 22" xfId="19867"/>
    <cellStyle name="Normal 2 8 5 23" xfId="19696"/>
    <cellStyle name="Normal 2 8 5 24" xfId="21905"/>
    <cellStyle name="Normal 2 8 5 25" xfId="22037"/>
    <cellStyle name="Normal 2 8 5 26" xfId="22494"/>
    <cellStyle name="Normal 2 8 5 27" xfId="22854"/>
    <cellStyle name="Normal 2 8 5 28" xfId="23081"/>
    <cellStyle name="Normal 2 8 5 29" xfId="23618"/>
    <cellStyle name="Normal 2 8 5 3" xfId="10482"/>
    <cellStyle name="Normal 2 8 5 3 2" xfId="37925"/>
    <cellStyle name="Normal 2 8 5 30" xfId="24151"/>
    <cellStyle name="Normal 2 8 5 31" xfId="25664"/>
    <cellStyle name="Normal 2 8 5 32" xfId="26033"/>
    <cellStyle name="Normal 2 8 5 33" xfId="26105"/>
    <cellStyle name="Normal 2 8 5 34" xfId="27046"/>
    <cellStyle name="Normal 2 8 5 35" xfId="26654"/>
    <cellStyle name="Normal 2 8 5 36" xfId="27387"/>
    <cellStyle name="Normal 2 8 5 37" xfId="28916"/>
    <cellStyle name="Normal 2 8 5 38" xfId="29135"/>
    <cellStyle name="Normal 2 8 5 39" xfId="31022"/>
    <cellStyle name="Normal 2 8 5 4" xfId="10644"/>
    <cellStyle name="Normal 2 8 5 40" xfId="31684"/>
    <cellStyle name="Normal 2 8 5 41" xfId="31612"/>
    <cellStyle name="Normal 2 8 5 5" xfId="11326"/>
    <cellStyle name="Normal 2 8 5 6" xfId="11855"/>
    <cellStyle name="Normal 2 8 5 7" xfId="12265"/>
    <cellStyle name="Normal 2 8 5 8" xfId="12875"/>
    <cellStyle name="Normal 2 8 5 9" xfId="13468"/>
    <cellStyle name="Normal 2 8 50" xfId="9346"/>
    <cellStyle name="Normal 2 8 51" xfId="9907"/>
    <cellStyle name="Normal 2 8 52" xfId="10815"/>
    <cellStyle name="Normal 2 8 53" xfId="11426"/>
    <cellStyle name="Normal 2 8 54" xfId="11955"/>
    <cellStyle name="Normal 2 8 55" xfId="12483"/>
    <cellStyle name="Normal 2 8 56" xfId="12832"/>
    <cellStyle name="Normal 2 8 57" xfId="13567"/>
    <cellStyle name="Normal 2 8 58" xfId="14109"/>
    <cellStyle name="Normal 2 8 59" xfId="14649"/>
    <cellStyle name="Normal 2 8 6" xfId="343"/>
    <cellStyle name="Normal 2 8 6 10" xfId="13586"/>
    <cellStyle name="Normal 2 8 6 11" xfId="13907"/>
    <cellStyle name="Normal 2 8 6 12" xfId="14466"/>
    <cellStyle name="Normal 2 8 6 13" xfId="15203"/>
    <cellStyle name="Normal 2 8 6 14" xfId="15751"/>
    <cellStyle name="Normal 2 8 6 15" xfId="16292"/>
    <cellStyle name="Normal 2 8 6 16" xfId="16832"/>
    <cellStyle name="Normal 2 8 6 17" xfId="17373"/>
    <cellStyle name="Normal 2 8 6 18" xfId="17914"/>
    <cellStyle name="Normal 2 8 6 19" xfId="18455"/>
    <cellStyle name="Normal 2 8 6 2" xfId="10155"/>
    <cellStyle name="Normal 2 8 6 2 2" xfId="38157"/>
    <cellStyle name="Normal 2 8 6 20" xfId="18992"/>
    <cellStyle name="Normal 2 8 6 21" xfId="19531"/>
    <cellStyle name="Normal 2 8 6 22" xfId="19849"/>
    <cellStyle name="Normal 2 8 6 23" xfId="20389"/>
    <cellStyle name="Normal 2 8 6 24" xfId="22002"/>
    <cellStyle name="Normal 2 8 6 25" xfId="22662"/>
    <cellStyle name="Normal 2 8 6 26" xfId="21787"/>
    <cellStyle name="Normal 2 8 6 27" xfId="23122"/>
    <cellStyle name="Normal 2 8 6 28" xfId="23659"/>
    <cellStyle name="Normal 2 8 6 29" xfId="24191"/>
    <cellStyle name="Normal 2 8 6 3" xfId="10756"/>
    <cellStyle name="Normal 2 8 6 3 2" xfId="37926"/>
    <cellStyle name="Normal 2 8 6 30" xfId="24716"/>
    <cellStyle name="Normal 2 8 6 31" xfId="24607"/>
    <cellStyle name="Normal 2 8 6 32" xfId="25850"/>
    <cellStyle name="Normal 2 8 6 33" xfId="26368"/>
    <cellStyle name="Normal 2 8 6 34" xfId="26910"/>
    <cellStyle name="Normal 2 8 6 35" xfId="27456"/>
    <cellStyle name="Normal 2 8 6 36" xfId="27918"/>
    <cellStyle name="Normal 2 8 6 37" xfId="29007"/>
    <cellStyle name="Normal 2 8 6 38" xfId="29436"/>
    <cellStyle name="Normal 2 8 6 39" xfId="31118"/>
    <cellStyle name="Normal 2 8 6 4" xfId="10648"/>
    <cellStyle name="Normal 2 8 6 40" xfId="31639"/>
    <cellStyle name="Normal 2 8 6 41" xfId="31672"/>
    <cellStyle name="Normal 2 8 6 5" xfId="10616"/>
    <cellStyle name="Normal 2 8 6 6" xfId="11445"/>
    <cellStyle name="Normal 2 8 6 7" xfId="12214"/>
    <cellStyle name="Normal 2 8 6 8" xfId="12262"/>
    <cellStyle name="Normal 2 8 6 9" xfId="12855"/>
    <cellStyle name="Normal 2 8 60" xfId="15042"/>
    <cellStyle name="Normal 2 8 61" xfId="15732"/>
    <cellStyle name="Normal 2 8 62" xfId="16273"/>
    <cellStyle name="Normal 2 8 63" xfId="16813"/>
    <cellStyle name="Normal 2 8 64" xfId="17354"/>
    <cellStyle name="Normal 2 8 65" xfId="17895"/>
    <cellStyle name="Normal 2 8 66" xfId="18436"/>
    <cellStyle name="Normal 2 8 67" xfId="18973"/>
    <cellStyle name="Normal 2 8 68" xfId="19512"/>
    <cellStyle name="Normal 2 8 69" xfId="20046"/>
    <cellStyle name="Normal 2 8 7" xfId="455"/>
    <cellStyle name="Normal 2 8 7 10" xfId="14588"/>
    <cellStyle name="Normal 2 8 7 11" xfId="15234"/>
    <cellStyle name="Normal 2 8 7 12" xfId="15671"/>
    <cellStyle name="Normal 2 8 7 13" xfId="16212"/>
    <cellStyle name="Normal 2 8 7 14" xfId="16752"/>
    <cellStyle name="Normal 2 8 7 15" xfId="17293"/>
    <cellStyle name="Normal 2 8 7 16" xfId="17834"/>
    <cellStyle name="Normal 2 8 7 17" xfId="18375"/>
    <cellStyle name="Normal 2 8 7 18" xfId="18912"/>
    <cellStyle name="Normal 2 8 7 19" xfId="19452"/>
    <cellStyle name="Normal 2 8 7 2" xfId="10264"/>
    <cellStyle name="Normal 2 8 7 20" xfId="19985"/>
    <cellStyle name="Normal 2 8 7 21" xfId="20503"/>
    <cellStyle name="Normal 2 8 7 22" xfId="21087"/>
    <cellStyle name="Normal 2 8 7 23" xfId="21400"/>
    <cellStyle name="Normal 2 8 7 24" xfId="22108"/>
    <cellStyle name="Normal 2 8 7 25" xfId="21834"/>
    <cellStyle name="Normal 2 8 7 26" xfId="22656"/>
    <cellStyle name="Normal 2 8 7 27" xfId="23137"/>
    <cellStyle name="Normal 2 8 7 28" xfId="23673"/>
    <cellStyle name="Normal 2 8 7 29" xfId="24206"/>
    <cellStyle name="Normal 2 8 7 3" xfId="10702"/>
    <cellStyle name="Normal 2 8 7 30" xfId="24730"/>
    <cellStyle name="Normal 2 8 7 31" xfId="25923"/>
    <cellStyle name="Normal 2 8 7 32" xfId="25024"/>
    <cellStyle name="Normal 2 8 7 33" xfId="26383"/>
    <cellStyle name="Normal 2 8 7 34" xfId="27011"/>
    <cellStyle name="Normal 2 8 7 35" xfId="27409"/>
    <cellStyle name="Normal 2 8 7 36" xfId="27929"/>
    <cellStyle name="Normal 2 8 7 37" xfId="29099"/>
    <cellStyle name="Normal 2 8 7 38" xfId="29757"/>
    <cellStyle name="Normal 2 8 7 39" xfId="31213"/>
    <cellStyle name="Normal 2 8 7 4" xfId="11365"/>
    <cellStyle name="Normal 2 8 7 40" xfId="31611"/>
    <cellStyle name="Normal 2 8 7 41" xfId="31640"/>
    <cellStyle name="Normal 2 8 7 5" xfId="11894"/>
    <cellStyle name="Normal 2 8 7 6" xfId="12422"/>
    <cellStyle name="Normal 2 8 7 7" xfId="12802"/>
    <cellStyle name="Normal 2 8 7 8" xfId="13507"/>
    <cellStyle name="Normal 2 8 7 9" xfId="14048"/>
    <cellStyle name="Normal 2 8 70" xfId="20563"/>
    <cellStyle name="Normal 2 8 71" xfId="20924"/>
    <cellStyle name="Normal 2 8 72" xfId="21455"/>
    <cellStyle name="Normal 2 8 73" xfId="21737"/>
    <cellStyle name="Normal 2 8 74" xfId="22293"/>
    <cellStyle name="Normal 2 8 75" xfId="23120"/>
    <cellStyle name="Normal 2 8 76" xfId="23657"/>
    <cellStyle name="Normal 2 8 77" xfId="24189"/>
    <cellStyle name="Normal 2 8 78" xfId="24714"/>
    <cellStyle name="Normal 2 8 79" xfId="25210"/>
    <cellStyle name="Normal 2 8 8" xfId="385"/>
    <cellStyle name="Normal 2 8 8 10" xfId="13644"/>
    <cellStyle name="Normal 2 8 8 11" xfId="14910"/>
    <cellStyle name="Normal 2 8 8 12" xfId="14374"/>
    <cellStyle name="Normal 2 8 8 13" xfId="15268"/>
    <cellStyle name="Normal 2 8 8 14" xfId="15809"/>
    <cellStyle name="Normal 2 8 8 15" xfId="16349"/>
    <cellStyle name="Normal 2 8 8 16" xfId="16890"/>
    <cellStyle name="Normal 2 8 8 17" xfId="17431"/>
    <cellStyle name="Normal 2 8 8 18" xfId="17972"/>
    <cellStyle name="Normal 2 8 8 19" xfId="18511"/>
    <cellStyle name="Normal 2 8 8 2" xfId="10194"/>
    <cellStyle name="Normal 2 8 8 2 2" xfId="38252"/>
    <cellStyle name="Normal 2 8 8 20" xfId="19050"/>
    <cellStyle name="Normal 2 8 8 21" xfId="19589"/>
    <cellStyle name="Normal 2 8 8 22" xfId="20807"/>
    <cellStyle name="Normal 2 8 8 23" xfId="20302"/>
    <cellStyle name="Normal 2 8 8 24" xfId="22041"/>
    <cellStyle name="Normal 2 8 8 25" xfId="21785"/>
    <cellStyle name="Normal 2 8 8 26" xfId="23172"/>
    <cellStyle name="Normal 2 8 8 27" xfId="23708"/>
    <cellStyle name="Normal 2 8 8 28" xfId="24241"/>
    <cellStyle name="Normal 2 8 8 29" xfId="24763"/>
    <cellStyle name="Normal 2 8 8 3" xfId="10486"/>
    <cellStyle name="Normal 2 8 8 30" xfId="25256"/>
    <cellStyle name="Normal 2 8 8 31" xfId="25853"/>
    <cellStyle name="Normal 2 8 8 32" xfId="26418"/>
    <cellStyle name="Normal 2 8 8 33" xfId="26954"/>
    <cellStyle name="Normal 2 8 8 34" xfId="27485"/>
    <cellStyle name="Normal 2 8 8 35" xfId="27960"/>
    <cellStyle name="Normal 2 8 8 36" xfId="28387"/>
    <cellStyle name="Normal 2 8 8 37" xfId="29036"/>
    <cellStyle name="Normal 2 8 8 38" xfId="29524"/>
    <cellStyle name="Normal 2 8 8 39" xfId="31152"/>
    <cellStyle name="Normal 2 8 8 4" xfId="10197"/>
    <cellStyle name="Normal 2 8 8 40" xfId="31390"/>
    <cellStyle name="Normal 2 8 8 41" xfId="31666"/>
    <cellStyle name="Normal 2 8 8 42" xfId="37916"/>
    <cellStyle name="Normal 2 8 8 5" xfId="10978"/>
    <cellStyle name="Normal 2 8 8 6" xfId="11503"/>
    <cellStyle name="Normal 2 8 8 7" xfId="12757"/>
    <cellStyle name="Normal 2 8 8 8" xfId="10992"/>
    <cellStyle name="Normal 2 8 8 9" xfId="13104"/>
    <cellStyle name="Normal 2 8 80" xfId="24199"/>
    <cellStyle name="Normal 2 8 81" xfId="26366"/>
    <cellStyle name="Normal 2 8 82" xfId="26902"/>
    <cellStyle name="Normal 2 8 83" xfId="27526"/>
    <cellStyle name="Normal 2 8 84" xfId="27916"/>
    <cellStyle name="Normal 2 8 85" xfId="28353"/>
    <cellStyle name="Normal 2 8 86" xfId="28767"/>
    <cellStyle name="Normal 2 8 87" xfId="29277"/>
    <cellStyle name="Normal 2 8 88" xfId="30861"/>
    <cellStyle name="Normal 2 8 89" xfId="32220"/>
    <cellStyle name="Normal 2 8 9" xfId="422"/>
    <cellStyle name="Normal 2 8 9 10" xfId="13332"/>
    <cellStyle name="Normal 2 8 9 11" xfId="14931"/>
    <cellStyle name="Normal 2 8 9 12" xfId="14282"/>
    <cellStyle name="Normal 2 8 9 13" xfId="14940"/>
    <cellStyle name="Normal 2 8 9 14" xfId="15496"/>
    <cellStyle name="Normal 2 8 9 15" xfId="16037"/>
    <cellStyle name="Normal 2 8 9 16" xfId="16577"/>
    <cellStyle name="Normal 2 8 9 17" xfId="17118"/>
    <cellStyle name="Normal 2 8 9 18" xfId="17659"/>
    <cellStyle name="Normal 2 8 9 19" xfId="18200"/>
    <cellStyle name="Normal 2 8 9 2" xfId="10231"/>
    <cellStyle name="Normal 2 8 9 20" xfId="18738"/>
    <cellStyle name="Normal 2 8 9 21" xfId="19277"/>
    <cellStyle name="Normal 2 8 9 22" xfId="20826"/>
    <cellStyle name="Normal 2 8 9 23" xfId="20213"/>
    <cellStyle name="Normal 2 8 9 24" xfId="22075"/>
    <cellStyle name="Normal 2 8 9 25" xfId="22639"/>
    <cellStyle name="Normal 2 8 9 26" xfId="22832"/>
    <cellStyle name="Normal 2 8 9 27" xfId="23382"/>
    <cellStyle name="Normal 2 8 9 28" xfId="23916"/>
    <cellStyle name="Normal 2 8 9 29" xfId="24449"/>
    <cellStyle name="Normal 2 8 9 3" xfId="9872"/>
    <cellStyle name="Normal 2 8 9 30" xfId="24961"/>
    <cellStyle name="Normal 2 8 9 31" xfId="25890"/>
    <cellStyle name="Normal 2 8 9 32" xfId="26083"/>
    <cellStyle name="Normal 2 8 9 33" xfId="26628"/>
    <cellStyle name="Normal 2 8 9 34" xfId="27127"/>
    <cellStyle name="Normal 2 8 9 35" xfId="27666"/>
    <cellStyle name="Normal 2 8 9 36" xfId="28147"/>
    <cellStyle name="Normal 2 8 9 37" xfId="29068"/>
    <cellStyle name="Normal 2 8 9 38" xfId="29023"/>
    <cellStyle name="Normal 2 8 9 39" xfId="31183"/>
    <cellStyle name="Normal 2 8 9 4" xfId="10528"/>
    <cellStyle name="Normal 2 8 9 40" xfId="31778"/>
    <cellStyle name="Normal 2 8 9 41" xfId="32936"/>
    <cellStyle name="Normal 2 8 9 5" xfId="10941"/>
    <cellStyle name="Normal 2 8 9 6" xfId="11195"/>
    <cellStyle name="Normal 2 8 9 7" xfId="12770"/>
    <cellStyle name="Normal 2 8 9 8" xfId="12314"/>
    <cellStyle name="Normal 2 8 9 9" xfId="12781"/>
    <cellStyle name="Normal 2 8 90" xfId="33071"/>
    <cellStyle name="Normal 2 8 91" xfId="3247"/>
    <cellStyle name="Normal 2 8 92" xfId="2575"/>
    <cellStyle name="Normal 2 8 93" xfId="3230"/>
    <cellStyle name="Normal 2 8 94" xfId="34087"/>
    <cellStyle name="Normal 2 8 95" xfId="34158"/>
    <cellStyle name="Normal 2 8 96" xfId="34590"/>
    <cellStyle name="Normal 2 8 97" xfId="34817"/>
    <cellStyle name="Normal 2 8 98" xfId="35044"/>
    <cellStyle name="Normal 2 8 99" xfId="35271"/>
    <cellStyle name="Normal 2 80" xfId="11258"/>
    <cellStyle name="Normal 2 81" xfId="12887"/>
    <cellStyle name="Normal 2 82" xfId="13883"/>
    <cellStyle name="Normal 2 83" xfId="14686"/>
    <cellStyle name="Normal 2 84" xfId="14517"/>
    <cellStyle name="Normal 2 85" xfId="12251"/>
    <cellStyle name="Normal 2 86" xfId="15564"/>
    <cellStyle name="Normal 2 87" xfId="16105"/>
    <cellStyle name="Normal 2 88" xfId="16645"/>
    <cellStyle name="Normal 2 89" xfId="17186"/>
    <cellStyle name="Normal 2 9" xfId="56"/>
    <cellStyle name="Normal 2 9 10" xfId="489"/>
    <cellStyle name="Normal 2 9 10 10" xfId="4794"/>
    <cellStyle name="Normal 2 9 10 11" xfId="3645"/>
    <cellStyle name="Normal 2 9 10 12" xfId="5222"/>
    <cellStyle name="Normal 2 9 10 13" xfId="4024"/>
    <cellStyle name="Normal 2 9 10 14" xfId="4630"/>
    <cellStyle name="Normal 2 9 10 15" xfId="3631"/>
    <cellStyle name="Normal 2 9 10 16" xfId="4661"/>
    <cellStyle name="Normal 2 9 10 17" xfId="5612"/>
    <cellStyle name="Normal 2 9 10 18" xfId="5705"/>
    <cellStyle name="Normal 2 9 10 19" xfId="6950"/>
    <cellStyle name="Normal 2 9 10 2" xfId="2528"/>
    <cellStyle name="Normal 2 9 10 2 2" xfId="3010"/>
    <cellStyle name="Normal 2 9 10 20" xfId="6502"/>
    <cellStyle name="Normal 2 9 10 21" xfId="7963"/>
    <cellStyle name="Normal 2 9 10 22" xfId="7675"/>
    <cellStyle name="Normal 2 9 10 23" xfId="7897"/>
    <cellStyle name="Normal 2 9 10 24" xfId="7933"/>
    <cellStyle name="Normal 2 9 10 25" xfId="5738"/>
    <cellStyle name="Normal 2 9 10 26" xfId="7211"/>
    <cellStyle name="Normal 2 9 10 27" xfId="4752"/>
    <cellStyle name="Normal 2 9 10 28" xfId="4064"/>
    <cellStyle name="Normal 2 9 10 29" xfId="9189"/>
    <cellStyle name="Normal 2 9 10 3" xfId="3568"/>
    <cellStyle name="Normal 2 9 10 30" xfId="8813"/>
    <cellStyle name="Normal 2 9 10 31" xfId="10298"/>
    <cellStyle name="Normal 2 9 10 32" xfId="10452"/>
    <cellStyle name="Normal 2 9 10 33" xfId="11349"/>
    <cellStyle name="Normal 2 9 10 34" xfId="11878"/>
    <cellStyle name="Normal 2 9 10 35" xfId="12406"/>
    <cellStyle name="Normal 2 9 10 36" xfId="12212"/>
    <cellStyle name="Normal 2 9 10 37" xfId="13491"/>
    <cellStyle name="Normal 2 9 10 38" xfId="14032"/>
    <cellStyle name="Normal 2 9 10 39" xfId="14572"/>
    <cellStyle name="Normal 2 9 10 4" xfId="3510"/>
    <cellStyle name="Normal 2 9 10 40" xfId="15056"/>
    <cellStyle name="Normal 2 9 10 41" xfId="15655"/>
    <cellStyle name="Normal 2 9 10 42" xfId="16196"/>
    <cellStyle name="Normal 2 9 10 43" xfId="16736"/>
    <cellStyle name="Normal 2 9 10 44" xfId="17277"/>
    <cellStyle name="Normal 2 9 10 45" xfId="17818"/>
    <cellStyle name="Normal 2 9 10 46" xfId="18359"/>
    <cellStyle name="Normal 2 9 10 47" xfId="18896"/>
    <cellStyle name="Normal 2 9 10 48" xfId="19436"/>
    <cellStyle name="Normal 2 9 10 49" xfId="19969"/>
    <cellStyle name="Normal 2 9 10 5" xfId="3423"/>
    <cellStyle name="Normal 2 9 10 50" xfId="20487"/>
    <cellStyle name="Normal 2 9 10 51" xfId="20934"/>
    <cellStyle name="Normal 2 9 10 52" xfId="21390"/>
    <cellStyle name="Normal 2 9 10 53" xfId="22140"/>
    <cellStyle name="Normal 2 9 10 54" xfId="22158"/>
    <cellStyle name="Normal 2 9 10 55" xfId="23365"/>
    <cellStyle name="Normal 2 9 10 56" xfId="23899"/>
    <cellStyle name="Normal 2 9 10 57" xfId="24434"/>
    <cellStyle name="Normal 2 9 10 58" xfId="24946"/>
    <cellStyle name="Normal 2 9 10 59" xfId="25422"/>
    <cellStyle name="Normal 2 9 10 6" xfId="3743"/>
    <cellStyle name="Normal 2 9 10 60" xfId="25956"/>
    <cellStyle name="Normal 2 9 10 61" xfId="26611"/>
    <cellStyle name="Normal 2 9 10 62" xfId="27144"/>
    <cellStyle name="Normal 2 9 10 63" xfId="27654"/>
    <cellStyle name="Normal 2 9 10 64" xfId="28133"/>
    <cellStyle name="Normal 2 9 10 65" xfId="28528"/>
    <cellStyle name="Normal 2 9 10 66" xfId="29125"/>
    <cellStyle name="Normal 2 9 10 67" xfId="29070"/>
    <cellStyle name="Normal 2 9 10 68" xfId="31242"/>
    <cellStyle name="Normal 2 9 10 69" xfId="32194"/>
    <cellStyle name="Normal 2 9 10 7" xfId="3718"/>
    <cellStyle name="Normal 2 9 10 70" xfId="33038"/>
    <cellStyle name="Normal 2 9 10 8" xfId="3345"/>
    <cellStyle name="Normal 2 9 10 9" xfId="4113"/>
    <cellStyle name="Normal 2 9 100" xfId="3189"/>
    <cellStyle name="Normal 2 9 101" xfId="3095"/>
    <cellStyle name="Normal 2 9 102" xfId="30087"/>
    <cellStyle name="Normal 2 9 103" xfId="34091"/>
    <cellStyle name="Normal 2 9 104" xfId="34151"/>
    <cellStyle name="Normal 2 9 105" xfId="34594"/>
    <cellStyle name="Normal 2 9 106" xfId="34821"/>
    <cellStyle name="Normal 2 9 107" xfId="35048"/>
    <cellStyle name="Normal 2 9 108" xfId="35275"/>
    <cellStyle name="Normal 2 9 109" xfId="35502"/>
    <cellStyle name="Normal 2 9 11" xfId="392"/>
    <cellStyle name="Normal 2 9 11 10" xfId="4678"/>
    <cellStyle name="Normal 2 9 11 11" xfId="5511"/>
    <cellStyle name="Normal 2 9 11 12" xfId="5660"/>
    <cellStyle name="Normal 2 9 11 13" xfId="5900"/>
    <cellStyle name="Normal 2 9 11 14" xfId="6142"/>
    <cellStyle name="Normal 2 9 11 15" xfId="6378"/>
    <cellStyle name="Normal 2 9 11 16" xfId="6619"/>
    <cellStyle name="Normal 2 9 11 17" xfId="6856"/>
    <cellStyle name="Normal 2 9 11 18" xfId="7096"/>
    <cellStyle name="Normal 2 9 11 19" xfId="6832"/>
    <cellStyle name="Normal 2 9 11 2" xfId="2542"/>
    <cellStyle name="Normal 2 9 11 2 2" xfId="2972"/>
    <cellStyle name="Normal 2 9 11 20" xfId="7641"/>
    <cellStyle name="Normal 2 9 11 21" xfId="7509"/>
    <cellStyle name="Normal 2 9 11 22" xfId="5392"/>
    <cellStyle name="Normal 2 9 11 23" xfId="8261"/>
    <cellStyle name="Normal 2 9 11 24" xfId="8490"/>
    <cellStyle name="Normal 2 9 11 25" xfId="8708"/>
    <cellStyle name="Normal 2 9 11 26" xfId="8919"/>
    <cellStyle name="Normal 2 9 11 27" xfId="9117"/>
    <cellStyle name="Normal 2 9 11 28" xfId="9312"/>
    <cellStyle name="Normal 2 9 11 29" xfId="9098"/>
    <cellStyle name="Normal 2 9 11 3" xfId="3473"/>
    <cellStyle name="Normal 2 9 11 30" xfId="9675"/>
    <cellStyle name="Normal 2 9 11 31" xfId="10201"/>
    <cellStyle name="Normal 2 9 11 32" xfId="10313"/>
    <cellStyle name="Normal 2 9 11 33" xfId="11011"/>
    <cellStyle name="Normal 2 9 11 34" xfId="11536"/>
    <cellStyle name="Normal 2 9 11 35" xfId="12063"/>
    <cellStyle name="Normal 2 9 11 36" xfId="12542"/>
    <cellStyle name="Normal 2 9 11 37" xfId="13137"/>
    <cellStyle name="Normal 2 9 11 38" xfId="13677"/>
    <cellStyle name="Normal 2 9 11 39" xfId="14220"/>
    <cellStyle name="Normal 2 9 11 4" xfId="3562"/>
    <cellStyle name="Normal 2 9 11 40" xfId="14416"/>
    <cellStyle name="Normal 2 9 11 41" xfId="15301"/>
    <cellStyle name="Normal 2 9 11 42" xfId="15842"/>
    <cellStyle name="Normal 2 9 11 43" xfId="16382"/>
    <cellStyle name="Normal 2 9 11 44" xfId="16923"/>
    <cellStyle name="Normal 2 9 11 45" xfId="17464"/>
    <cellStyle name="Normal 2 9 11 46" xfId="18005"/>
    <cellStyle name="Normal 2 9 11 47" xfId="18544"/>
    <cellStyle name="Normal 2 9 11 48" xfId="19083"/>
    <cellStyle name="Normal 2 9 11 49" xfId="19621"/>
    <cellStyle name="Normal 2 9 11 5" xfId="3850"/>
    <cellStyle name="Normal 2 9 11 50" xfId="20152"/>
    <cellStyle name="Normal 2 9 11 51" xfId="20341"/>
    <cellStyle name="Normal 2 9 11 52" xfId="21141"/>
    <cellStyle name="Normal 2 9 11 53" xfId="22047"/>
    <cellStyle name="Normal 2 9 11 54" xfId="21779"/>
    <cellStyle name="Normal 2 9 11 55" xfId="23197"/>
    <cellStyle name="Normal 2 9 11 56" xfId="23733"/>
    <cellStyle name="Normal 2 9 11 57" xfId="24266"/>
    <cellStyle name="Normal 2 9 11 58" xfId="24786"/>
    <cellStyle name="Normal 2 9 11 59" xfId="25271"/>
    <cellStyle name="Normal 2 9 11 6" xfId="4411"/>
    <cellStyle name="Normal 2 9 11 60" xfId="25860"/>
    <cellStyle name="Normal 2 9 11 61" xfId="26443"/>
    <cellStyle name="Normal 2 9 11 62" xfId="26979"/>
    <cellStyle name="Normal 2 9 11 63" xfId="27465"/>
    <cellStyle name="Normal 2 9 11 64" xfId="27979"/>
    <cellStyle name="Normal 2 9 11 65" xfId="28397"/>
    <cellStyle name="Normal 2 9 11 66" xfId="29041"/>
    <cellStyle name="Normal 2 9 11 67" xfId="29360"/>
    <cellStyle name="Normal 2 9 11 68" xfId="31157"/>
    <cellStyle name="Normal 2 9 11 69" xfId="30838"/>
    <cellStyle name="Normal 2 9 11 7" xfId="4466"/>
    <cellStyle name="Normal 2 9 11 70" xfId="31145"/>
    <cellStyle name="Normal 2 9 11 8" xfId="4700"/>
    <cellStyle name="Normal 2 9 11 9" xfId="4944"/>
    <cellStyle name="Normal 2 9 110" xfId="35729"/>
    <cellStyle name="Normal 2 9 111" xfId="35956"/>
    <cellStyle name="Normal 2 9 112" xfId="36183"/>
    <cellStyle name="Normal 2 9 113" xfId="36410"/>
    <cellStyle name="Normal 2 9 114" xfId="36636"/>
    <cellStyle name="Normal 2 9 115" xfId="36860"/>
    <cellStyle name="Normal 2 9 116" xfId="37062"/>
    <cellStyle name="Normal 2 9 117" xfId="37272"/>
    <cellStyle name="Normal 2 9 118" xfId="37619"/>
    <cellStyle name="Normal 2 9 119" xfId="37669"/>
    <cellStyle name="Normal 2 9 12" xfId="449"/>
    <cellStyle name="Normal 2 9 12 10" xfId="5064"/>
    <cellStyle name="Normal 2 9 12 11" xfId="5364"/>
    <cellStyle name="Normal 2 9 12 12" xfId="5598"/>
    <cellStyle name="Normal 2 9 12 13" xfId="5801"/>
    <cellStyle name="Normal 2 9 12 14" xfId="6043"/>
    <cellStyle name="Normal 2 9 12 15" xfId="6283"/>
    <cellStyle name="Normal 2 9 12 16" xfId="6519"/>
    <cellStyle name="Normal 2 9 12 17" xfId="6757"/>
    <cellStyle name="Normal 2 9 12 18" xfId="6996"/>
    <cellStyle name="Normal 2 9 12 19" xfId="7210"/>
    <cellStyle name="Normal 2 9 12 2" xfId="2555"/>
    <cellStyle name="Normal 2 9 12 2 2" xfId="2996"/>
    <cellStyle name="Normal 2 9 12 20" xfId="7498"/>
    <cellStyle name="Normal 2 9 12 21" xfId="7968"/>
    <cellStyle name="Normal 2 9 12 22" xfId="8036"/>
    <cellStyle name="Normal 2 9 12 23" xfId="6728"/>
    <cellStyle name="Normal 2 9 12 24" xfId="8395"/>
    <cellStyle name="Normal 2 9 12 25" xfId="8620"/>
    <cellStyle name="Normal 2 9 12 26" xfId="8829"/>
    <cellStyle name="Normal 2 9 12 27" xfId="9035"/>
    <cellStyle name="Normal 2 9 12 28" xfId="9231"/>
    <cellStyle name="Normal 2 9 12 29" xfId="9395"/>
    <cellStyle name="Normal 2 9 12 3" xfId="3529"/>
    <cellStyle name="Normal 2 9 12 30" xfId="9600"/>
    <cellStyle name="Normal 2 9 12 31" xfId="10258"/>
    <cellStyle name="Normal 2 9 12 32" xfId="10776"/>
    <cellStyle name="Normal 2 9 12 33" xfId="11037"/>
    <cellStyle name="Normal 2 9 12 34" xfId="11562"/>
    <cellStyle name="Normal 2 9 12 35" xfId="12089"/>
    <cellStyle name="Normal 2 9 12 36" xfId="12925"/>
    <cellStyle name="Normal 2 9 12 37" xfId="13163"/>
    <cellStyle name="Normal 2 9 12 38" xfId="13703"/>
    <cellStyle name="Normal 2 9 12 39" xfId="14246"/>
    <cellStyle name="Normal 2 9 12 4" xfId="3762"/>
    <cellStyle name="Normal 2 9 12 40" xfId="15100"/>
    <cellStyle name="Normal 2 9 12 41" xfId="15327"/>
    <cellStyle name="Normal 2 9 12 42" xfId="15868"/>
    <cellStyle name="Normal 2 9 12 43" xfId="16408"/>
    <cellStyle name="Normal 2 9 12 44" xfId="16949"/>
    <cellStyle name="Normal 2 9 12 45" xfId="17490"/>
    <cellStyle name="Normal 2 9 12 46" xfId="18031"/>
    <cellStyle name="Normal 2 9 12 47" xfId="18570"/>
    <cellStyle name="Normal 2 9 12 48" xfId="19109"/>
    <cellStyle name="Normal 2 9 12 49" xfId="19647"/>
    <cellStyle name="Normal 2 9 12 5" xfId="3433"/>
    <cellStyle name="Normal 2 9 12 50" xfId="20178"/>
    <cellStyle name="Normal 2 9 12 51" xfId="20972"/>
    <cellStyle name="Normal 2 9 12 52" xfId="21164"/>
    <cellStyle name="Normal 2 9 12 53" xfId="22102"/>
    <cellStyle name="Normal 2 9 12 54" xfId="22646"/>
    <cellStyle name="Normal 2 9 12 55" xfId="22395"/>
    <cellStyle name="Normal 2 9 12 56" xfId="22906"/>
    <cellStyle name="Normal 2 9 12 57" xfId="23446"/>
    <cellStyle name="Normal 2 9 12 58" xfId="23980"/>
    <cellStyle name="Normal 2 9 12 59" xfId="24514"/>
    <cellStyle name="Normal 2 9 12 6" xfId="2819"/>
    <cellStyle name="Normal 2 9 12 60" xfId="25917"/>
    <cellStyle name="Normal 2 9 12 61" xfId="25684"/>
    <cellStyle name="Normal 2 9 12 62" xfId="26155"/>
    <cellStyle name="Normal 2 9 12 63" xfId="26790"/>
    <cellStyle name="Normal 2 9 12 64" xfId="27201"/>
    <cellStyle name="Normal 2 9 12 65" xfId="27733"/>
    <cellStyle name="Normal 2 9 12 66" xfId="29093"/>
    <cellStyle name="Normal 2 9 12 67" xfId="29899"/>
    <cellStyle name="Normal 2 9 12 68" xfId="31207"/>
    <cellStyle name="Normal 2 9 12 69" xfId="31374"/>
    <cellStyle name="Normal 2 9 12 7" xfId="4398"/>
    <cellStyle name="Normal 2 9 12 70" xfId="32529"/>
    <cellStyle name="Normal 2 9 12 8" xfId="4606"/>
    <cellStyle name="Normal 2 9 12 9" xfId="4843"/>
    <cellStyle name="Normal 2 9 13" xfId="98"/>
    <cellStyle name="Normal 2 9 13 10" xfId="5631"/>
    <cellStyle name="Normal 2 9 13 11" xfId="5799"/>
    <cellStyle name="Normal 2 9 13 12" xfId="6041"/>
    <cellStyle name="Normal 2 9 13 13" xfId="6281"/>
    <cellStyle name="Normal 2 9 13 14" xfId="6517"/>
    <cellStyle name="Normal 2 9 13 15" xfId="6755"/>
    <cellStyle name="Normal 2 9 13 16" xfId="6994"/>
    <cellStyle name="Normal 2 9 13 17" xfId="7226"/>
    <cellStyle name="Normal 2 9 13 18" xfId="7459"/>
    <cellStyle name="Normal 2 9 13 19" xfId="7759"/>
    <cellStyle name="Normal 2 9 13 2" xfId="2568"/>
    <cellStyle name="Normal 2 9 13 2 2" xfId="2876"/>
    <cellStyle name="Normal 2 9 13 20" xfId="7924"/>
    <cellStyle name="Normal 2 9 13 21" xfId="8183"/>
    <cellStyle name="Normal 2 9 13 22" xfId="8393"/>
    <cellStyle name="Normal 2 9 13 23" xfId="8618"/>
    <cellStyle name="Normal 2 9 13 24" xfId="8827"/>
    <cellStyle name="Normal 2 9 13 25" xfId="9033"/>
    <cellStyle name="Normal 2 9 13 26" xfId="9229"/>
    <cellStyle name="Normal 2 9 13 27" xfId="9408"/>
    <cellStyle name="Normal 2 9 13 28" xfId="9571"/>
    <cellStyle name="Normal 2 9 13 29" xfId="9750"/>
    <cellStyle name="Normal 2 9 13 3" xfId="2833"/>
    <cellStyle name="Normal 2 9 13 30" xfId="9797"/>
    <cellStyle name="Normal 2 9 13 31" xfId="9931"/>
    <cellStyle name="Normal 2 9 13 32" xfId="9904"/>
    <cellStyle name="Normal 2 9 13 33" xfId="10536"/>
    <cellStyle name="Normal 2 9 13 34" xfId="11000"/>
    <cellStyle name="Normal 2 9 13 35" xfId="11525"/>
    <cellStyle name="Normal 2 9 13 36" xfId="12615"/>
    <cellStyle name="Normal 2 9 13 37" xfId="12346"/>
    <cellStyle name="Normal 2 9 13 38" xfId="13126"/>
    <cellStyle name="Normal 2 9 13 39" xfId="13666"/>
    <cellStyle name="Normal 2 9 13 4" xfId="4198"/>
    <cellStyle name="Normal 2 9 13 40" xfId="14867"/>
    <cellStyle name="Normal 2 9 13 41" xfId="14395"/>
    <cellStyle name="Normal 2 9 13 42" xfId="15290"/>
    <cellStyle name="Normal 2 9 13 43" xfId="15831"/>
    <cellStyle name="Normal 2 9 13 44" xfId="16371"/>
    <cellStyle name="Normal 2 9 13 45" xfId="16912"/>
    <cellStyle name="Normal 2 9 13 46" xfId="17453"/>
    <cellStyle name="Normal 2 9 13 47" xfId="17994"/>
    <cellStyle name="Normal 2 9 13 48" xfId="18533"/>
    <cellStyle name="Normal 2 9 13 49" xfId="19072"/>
    <cellStyle name="Normal 2 9 13 5" xfId="4302"/>
    <cellStyle name="Normal 2 9 13 50" xfId="19610"/>
    <cellStyle name="Normal 2 9 13 51" xfId="20767"/>
    <cellStyle name="Normal 2 9 13 52" xfId="20321"/>
    <cellStyle name="Normal 2 9 13 53" xfId="21762"/>
    <cellStyle name="Normal 2 9 13 54" xfId="22409"/>
    <cellStyle name="Normal 2 9 13 55" xfId="23220"/>
    <cellStyle name="Normal 2 9 13 56" xfId="23755"/>
    <cellStyle name="Normal 2 9 13 57" xfId="24289"/>
    <cellStyle name="Normal 2 9 13 58" xfId="24807"/>
    <cellStyle name="Normal 2 9 13 59" xfId="25293"/>
    <cellStyle name="Normal 2 9 13 6" xfId="4604"/>
    <cellStyle name="Normal 2 9 13 60" xfId="25689"/>
    <cellStyle name="Normal 2 9 13 61" xfId="26466"/>
    <cellStyle name="Normal 2 9 13 62" xfId="27001"/>
    <cellStyle name="Normal 2 9 13 63" xfId="27513"/>
    <cellStyle name="Normal 2 9 13 64" xfId="27999"/>
    <cellStyle name="Normal 2 9 13 65" xfId="28413"/>
    <cellStyle name="Normal 2 9 13 66" xfId="28788"/>
    <cellStyle name="Normal 2 9 13 67" xfId="29505"/>
    <cellStyle name="Normal 2 9 13 68" xfId="30887"/>
    <cellStyle name="Normal 2 9 13 69" xfId="31232"/>
    <cellStyle name="Normal 2 9 13 7" xfId="4841"/>
    <cellStyle name="Normal 2 9 13 70" xfId="31579"/>
    <cellStyle name="Normal 2 9 13 8" xfId="5081"/>
    <cellStyle name="Normal 2 9 13 9" xfId="5322"/>
    <cellStyle name="Normal 2 9 14" xfId="416"/>
    <cellStyle name="Normal 2 9 14 10" xfId="3447"/>
    <cellStyle name="Normal 2 9 14 11" xfId="5595"/>
    <cellStyle name="Normal 2 9 14 12" xfId="5840"/>
    <cellStyle name="Normal 2 9 14 13" xfId="6082"/>
    <cellStyle name="Normal 2 9 14 14" xfId="6322"/>
    <cellStyle name="Normal 2 9 14 15" xfId="6559"/>
    <cellStyle name="Normal 2 9 14 16" xfId="6796"/>
    <cellStyle name="Normal 2 9 14 17" xfId="7036"/>
    <cellStyle name="Normal 2 9 14 18" xfId="7268"/>
    <cellStyle name="Normal 2 9 14 19" xfId="5711"/>
    <cellStyle name="Normal 2 9 14 2" xfId="2580"/>
    <cellStyle name="Normal 2 9 14 2 2" xfId="2985"/>
    <cellStyle name="Normal 2 9 14 20" xfId="7723"/>
    <cellStyle name="Normal 2 9 14 21" xfId="7779"/>
    <cellStyle name="Normal 2 9 14 22" xfId="8121"/>
    <cellStyle name="Normal 2 9 14 23" xfId="8432"/>
    <cellStyle name="Normal 2 9 14 24" xfId="8656"/>
    <cellStyle name="Normal 2 9 14 25" xfId="8866"/>
    <cellStyle name="Normal 2 9 14 26" xfId="9068"/>
    <cellStyle name="Normal 2 9 14 27" xfId="9268"/>
    <cellStyle name="Normal 2 9 14 28" xfId="9442"/>
    <cellStyle name="Normal 2 9 14 29" xfId="7846"/>
    <cellStyle name="Normal 2 9 14 3" xfId="3497"/>
    <cellStyle name="Normal 2 9 14 30" xfId="9733"/>
    <cellStyle name="Normal 2 9 14 31" xfId="10225"/>
    <cellStyle name="Normal 2 9 14 32" xfId="9874"/>
    <cellStyle name="Normal 2 9 14 33" xfId="10831"/>
    <cellStyle name="Normal 2 9 14 34" xfId="10321"/>
    <cellStyle name="Normal 2 9 14 35" xfId="11086"/>
    <cellStyle name="Normal 2 9 14 36" xfId="11591"/>
    <cellStyle name="Normal 2 9 14 37" xfId="12842"/>
    <cellStyle name="Normal 2 9 14 38" xfId="12625"/>
    <cellStyle name="Normal 2 9 14 39" xfId="13213"/>
    <cellStyle name="Normal 2 9 14 4" xfId="3481"/>
    <cellStyle name="Normal 2 9 14 40" xfId="13936"/>
    <cellStyle name="Normal 2 9 14 41" xfId="14967"/>
    <cellStyle name="Normal 2 9 14 42" xfId="14766"/>
    <cellStyle name="Normal 2 9 14 43" xfId="15377"/>
    <cellStyle name="Normal 2 9 14 44" xfId="15918"/>
    <cellStyle name="Normal 2 9 14 45" xfId="16458"/>
    <cellStyle name="Normal 2 9 14 46" xfId="16999"/>
    <cellStyle name="Normal 2 9 14 47" xfId="17540"/>
    <cellStyle name="Normal 2 9 14 48" xfId="18081"/>
    <cellStyle name="Normal 2 9 14 49" xfId="18619"/>
    <cellStyle name="Normal 2 9 14 5" xfId="3583"/>
    <cellStyle name="Normal 2 9 14 50" xfId="19159"/>
    <cellStyle name="Normal 2 9 14 51" xfId="19876"/>
    <cellStyle name="Normal 2 9 14 52" xfId="20859"/>
    <cellStyle name="Normal 2 9 14 53" xfId="22069"/>
    <cellStyle name="Normal 2 9 14 54" xfId="21696"/>
    <cellStyle name="Normal 2 9 14 55" xfId="23032"/>
    <cellStyle name="Normal 2 9 14 56" xfId="23569"/>
    <cellStyle name="Normal 2 9 14 57" xfId="24103"/>
    <cellStyle name="Normal 2 9 14 58" xfId="24636"/>
    <cellStyle name="Normal 2 9 14 59" xfId="25136"/>
    <cellStyle name="Normal 2 9 14 6" xfId="4386"/>
    <cellStyle name="Normal 2 9 14 60" xfId="25884"/>
    <cellStyle name="Normal 2 9 14 61" xfId="26280"/>
    <cellStyle name="Normal 2 9 14 62" xfId="26816"/>
    <cellStyle name="Normal 2 9 14 63" xfId="27218"/>
    <cellStyle name="Normal 2 9 14 64" xfId="27845"/>
    <cellStyle name="Normal 2 9 14 65" xfId="28298"/>
    <cellStyle name="Normal 2 9 14 66" xfId="29063"/>
    <cellStyle name="Normal 2 9 14 67" xfId="29025"/>
    <cellStyle name="Normal 2 9 14 68" xfId="31177"/>
    <cellStyle name="Normal 2 9 14 69" xfId="32081"/>
    <cellStyle name="Normal 2 9 14 7" xfId="4645"/>
    <cellStyle name="Normal 2 9 14 70" xfId="33018"/>
    <cellStyle name="Normal 2 9 14 8" xfId="4883"/>
    <cellStyle name="Normal 2 9 14 9" xfId="5122"/>
    <cellStyle name="Normal 2 9 15" xfId="390"/>
    <cellStyle name="Normal 2 9 15 10" xfId="5165"/>
    <cellStyle name="Normal 2 9 15 11" xfId="5229"/>
    <cellStyle name="Normal 2 9 15 12" xfId="5460"/>
    <cellStyle name="Normal 2 9 15 13" xfId="5861"/>
    <cellStyle name="Normal 2 9 15 14" xfId="6103"/>
    <cellStyle name="Normal 2 9 15 15" xfId="6343"/>
    <cellStyle name="Normal 2 9 15 16" xfId="6580"/>
    <cellStyle name="Normal 2 9 15 17" xfId="6817"/>
    <cellStyle name="Normal 2 9 15 18" xfId="7056"/>
    <cellStyle name="Normal 2 9 15 19" xfId="7311"/>
    <cellStyle name="Normal 2 9 15 2" xfId="2590"/>
    <cellStyle name="Normal 2 9 15 2 2" xfId="2971"/>
    <cellStyle name="Normal 2 9 15 20" xfId="7369"/>
    <cellStyle name="Normal 2 9 15 21" xfId="6957"/>
    <cellStyle name="Normal 2 9 15 22" xfId="8122"/>
    <cellStyle name="Normal 2 9 15 23" xfId="7853"/>
    <cellStyle name="Normal 2 9 15 24" xfId="8453"/>
    <cellStyle name="Normal 2 9 15 25" xfId="8675"/>
    <cellStyle name="Normal 2 9 15 26" xfId="8885"/>
    <cellStyle name="Normal 2 9 15 27" xfId="9086"/>
    <cellStyle name="Normal 2 9 15 28" xfId="9284"/>
    <cellStyle name="Normal 2 9 15 29" xfId="9473"/>
    <cellStyle name="Normal 2 9 15 3" xfId="3471"/>
    <cellStyle name="Normal 2 9 15 30" xfId="9513"/>
    <cellStyle name="Normal 2 9 15 31" xfId="10199"/>
    <cellStyle name="Normal 2 9 15 32" xfId="10149"/>
    <cellStyle name="Normal 2 9 15 33" xfId="11016"/>
    <cellStyle name="Normal 2 9 15 34" xfId="11541"/>
    <cellStyle name="Normal 2 9 15 35" xfId="12068"/>
    <cellStyle name="Normal 2 9 15 36" xfId="12594"/>
    <cellStyle name="Normal 2 9 15 37" xfId="13142"/>
    <cellStyle name="Normal 2 9 15 38" xfId="13682"/>
    <cellStyle name="Normal 2 9 15 39" xfId="14225"/>
    <cellStyle name="Normal 2 9 15 4" xfId="3502"/>
    <cellStyle name="Normal 2 9 15 40" xfId="14732"/>
    <cellStyle name="Normal 2 9 15 41" xfId="15306"/>
    <cellStyle name="Normal 2 9 15 42" xfId="15847"/>
    <cellStyle name="Normal 2 9 15 43" xfId="16387"/>
    <cellStyle name="Normal 2 9 15 44" xfId="16928"/>
    <cellStyle name="Normal 2 9 15 45" xfId="17469"/>
    <cellStyle name="Normal 2 9 15 46" xfId="18010"/>
    <cellStyle name="Normal 2 9 15 47" xfId="18549"/>
    <cellStyle name="Normal 2 9 15 48" xfId="19088"/>
    <cellStyle name="Normal 2 9 15 49" xfId="19626"/>
    <cellStyle name="Normal 2 9 15 5" xfId="4078"/>
    <cellStyle name="Normal 2 9 15 50" xfId="20157"/>
    <cellStyle name="Normal 2 9 15 51" xfId="20643"/>
    <cellStyle name="Normal 2 9 15 52" xfId="21145"/>
    <cellStyle name="Normal 2 9 15 53" xfId="22046"/>
    <cellStyle name="Normal 2 9 15 54" xfId="21781"/>
    <cellStyle name="Normal 2 9 15 55" xfId="23201"/>
    <cellStyle name="Normal 2 9 15 56" xfId="23737"/>
    <cellStyle name="Normal 2 9 15 57" xfId="24270"/>
    <cellStyle name="Normal 2 9 15 58" xfId="24790"/>
    <cellStyle name="Normal 2 9 15 59" xfId="25275"/>
    <cellStyle name="Normal 2 9 15 6" xfId="4180"/>
    <cellStyle name="Normal 2 9 15 60" xfId="25858"/>
    <cellStyle name="Normal 2 9 15 61" xfId="26447"/>
    <cellStyle name="Normal 2 9 15 62" xfId="26983"/>
    <cellStyle name="Normal 2 9 15 63" xfId="27506"/>
    <cellStyle name="Normal 2 9 15 64" xfId="27983"/>
    <cellStyle name="Normal 2 9 15 65" xfId="28401"/>
    <cellStyle name="Normal 2 9 15 66" xfId="29039"/>
    <cellStyle name="Normal 2 9 15 67" xfId="29391"/>
    <cellStyle name="Normal 2 9 15 68" xfId="31155"/>
    <cellStyle name="Normal 2 9 15 69" xfId="31279"/>
    <cellStyle name="Normal 2 9 15 7" xfId="4218"/>
    <cellStyle name="Normal 2 9 15 70" xfId="31632"/>
    <cellStyle name="Normal 2 9 15 8" xfId="4666"/>
    <cellStyle name="Normal 2 9 15 9" xfId="4904"/>
    <cellStyle name="Normal 2 9 16" xfId="536"/>
    <cellStyle name="Normal 2 9 16 10" xfId="4702"/>
    <cellStyle name="Normal 2 9 16 11" xfId="5498"/>
    <cellStyle name="Normal 2 9 16 12" xfId="5739"/>
    <cellStyle name="Normal 2 9 16 13" xfId="5980"/>
    <cellStyle name="Normal 2 9 16 14" xfId="6220"/>
    <cellStyle name="Normal 2 9 16 15" xfId="6457"/>
    <cellStyle name="Normal 2 9 16 16" xfId="6696"/>
    <cellStyle name="Normal 2 9 16 17" xfId="6936"/>
    <cellStyle name="Normal 2 9 16 18" xfId="7168"/>
    <cellStyle name="Normal 2 9 16 19" xfId="6858"/>
    <cellStyle name="Normal 2 9 16 2" xfId="2612"/>
    <cellStyle name="Normal 2 9 16 2 2" xfId="3025"/>
    <cellStyle name="Normal 2 9 16 20" xfId="7628"/>
    <cellStyle name="Normal 2 9 16 21" xfId="7840"/>
    <cellStyle name="Normal 2 9 16 22" xfId="8119"/>
    <cellStyle name="Normal 2 9 16 23" xfId="8335"/>
    <cellStyle name="Normal 2 9 16 24" xfId="8562"/>
    <cellStyle name="Normal 2 9 16 25" xfId="8774"/>
    <cellStyle name="Normal 2 9 16 26" xfId="8982"/>
    <cellStyle name="Normal 2 9 16 27" xfId="9178"/>
    <cellStyle name="Normal 2 9 16 28" xfId="9364"/>
    <cellStyle name="Normal 2 9 16 29" xfId="9119"/>
    <cellStyle name="Normal 2 9 16 3" xfId="3614"/>
    <cellStyle name="Normal 2 9 16 30" xfId="9666"/>
    <cellStyle name="Normal 2 9 16 31" xfId="10344"/>
    <cellStyle name="Normal 2 9 16 32" xfId="10750"/>
    <cellStyle name="Normal 2 9 16 33" xfId="11379"/>
    <cellStyle name="Normal 2 9 16 34" xfId="11908"/>
    <cellStyle name="Normal 2 9 16 35" xfId="12436"/>
    <cellStyle name="Normal 2 9 16 36" xfId="12059"/>
    <cellStyle name="Normal 2 9 16 37" xfId="13521"/>
    <cellStyle name="Normal 2 9 16 38" xfId="14062"/>
    <cellStyle name="Normal 2 9 16 39" xfId="14602"/>
    <cellStyle name="Normal 2 9 16 4" xfId="3363"/>
    <cellStyle name="Normal 2 9 16 40" xfId="14669"/>
    <cellStyle name="Normal 2 9 16 41" xfId="15685"/>
    <cellStyle name="Normal 2 9 16 42" xfId="16226"/>
    <cellStyle name="Normal 2 9 16 43" xfId="16766"/>
    <cellStyle name="Normal 2 9 16 44" xfId="17307"/>
    <cellStyle name="Normal 2 9 16 45" xfId="17848"/>
    <cellStyle name="Normal 2 9 16 46" xfId="18389"/>
    <cellStyle name="Normal 2 9 16 47" xfId="18926"/>
    <cellStyle name="Normal 2 9 16 48" xfId="19466"/>
    <cellStyle name="Normal 2 9 16 49" xfId="19999"/>
    <cellStyle name="Normal 2 9 16 5" xfId="3334"/>
    <cellStyle name="Normal 2 9 16 50" xfId="20517"/>
    <cellStyle name="Normal 2 9 16 51" xfId="20583"/>
    <cellStyle name="Normal 2 9 16 52" xfId="21411"/>
    <cellStyle name="Normal 2 9 16 53" xfId="22187"/>
    <cellStyle name="Normal 2 9 16 54" xfId="22370"/>
    <cellStyle name="Normal 2 9 16 55" xfId="23131"/>
    <cellStyle name="Normal 2 9 16 56" xfId="23668"/>
    <cellStyle name="Normal 2 9 16 57" xfId="24200"/>
    <cellStyle name="Normal 2 9 16 58" xfId="24724"/>
    <cellStyle name="Normal 2 9 16 59" xfId="25221"/>
    <cellStyle name="Normal 2 9 16 6" xfId="4297"/>
    <cellStyle name="Normal 2 9 16 60" xfId="26001"/>
    <cellStyle name="Normal 2 9 16 61" xfId="26377"/>
    <cellStyle name="Normal 2 9 16 62" xfId="26913"/>
    <cellStyle name="Normal 2 9 16 63" xfId="27433"/>
    <cellStyle name="Normal 2 9 16 64" xfId="27924"/>
    <cellStyle name="Normal 2 9 16 65" xfId="28358"/>
    <cellStyle name="Normal 2 9 16 66" xfId="29164"/>
    <cellStyle name="Normal 2 9 16 67" xfId="28739"/>
    <cellStyle name="Normal 2 9 16 68" xfId="31276"/>
    <cellStyle name="Normal 2 9 16 69" xfId="32181"/>
    <cellStyle name="Normal 2 9 16 7" xfId="4544"/>
    <cellStyle name="Normal 2 9 16 70" xfId="33027"/>
    <cellStyle name="Normal 2 9 16 8" xfId="4780"/>
    <cellStyle name="Normal 2 9 16 9" xfId="5022"/>
    <cellStyle name="Normal 2 9 17" xfId="565"/>
    <cellStyle name="Normal 2 9 17 10" xfId="3976"/>
    <cellStyle name="Normal 2 9 17 11" xfId="5513"/>
    <cellStyle name="Normal 2 9 17 12" xfId="5649"/>
    <cellStyle name="Normal 2 9 17 13" xfId="5889"/>
    <cellStyle name="Normal 2 9 17 14" xfId="6131"/>
    <cellStyle name="Normal 2 9 17 15" xfId="6369"/>
    <cellStyle name="Normal 2 9 17 16" xfId="6608"/>
    <cellStyle name="Normal 2 9 17 17" xfId="6844"/>
    <cellStyle name="Normal 2 9 17 18" xfId="7085"/>
    <cellStyle name="Normal 2 9 17 19" xfId="6129"/>
    <cellStyle name="Normal 2 9 17 2" xfId="2626"/>
    <cellStyle name="Normal 2 9 17 2 2" xfId="3037"/>
    <cellStyle name="Normal 2 9 17 20" xfId="7643"/>
    <cellStyle name="Normal 2 9 17 21" xfId="8101"/>
    <cellStyle name="Normal 2 9 17 22" xfId="7780"/>
    <cellStyle name="Normal 2 9 17 23" xfId="8250"/>
    <cellStyle name="Normal 2 9 17 24" xfId="8480"/>
    <cellStyle name="Normal 2 9 17 25" xfId="8700"/>
    <cellStyle name="Normal 2 9 17 26" xfId="8909"/>
    <cellStyle name="Normal 2 9 17 27" xfId="9109"/>
    <cellStyle name="Normal 2 9 17 28" xfId="9308"/>
    <cellStyle name="Normal 2 9 17 29" xfId="8478"/>
    <cellStyle name="Normal 2 9 17 3" xfId="3642"/>
    <cellStyle name="Normal 2 9 17 30" xfId="9677"/>
    <cellStyle name="Normal 2 9 17 31" xfId="10372"/>
    <cellStyle name="Normal 2 9 17 32" xfId="10921"/>
    <cellStyle name="Normal 2 9 17 33" xfId="11062"/>
    <cellStyle name="Normal 2 9 17 34" xfId="11587"/>
    <cellStyle name="Normal 2 9 17 35" xfId="12114"/>
    <cellStyle name="Normal 2 9 17 36" xfId="10875"/>
    <cellStyle name="Normal 2 9 17 37" xfId="13188"/>
    <cellStyle name="Normal 2 9 17 38" xfId="13728"/>
    <cellStyle name="Normal 2 9 17 39" xfId="14271"/>
    <cellStyle name="Normal 2 9 17 4" xfId="3522"/>
    <cellStyle name="Normal 2 9 17 40" xfId="14748"/>
    <cellStyle name="Normal 2 9 17 41" xfId="15352"/>
    <cellStyle name="Normal 2 9 17 42" xfId="15893"/>
    <cellStyle name="Normal 2 9 17 43" xfId="16433"/>
    <cellStyle name="Normal 2 9 17 44" xfId="16974"/>
    <cellStyle name="Normal 2 9 17 45" xfId="17515"/>
    <cellStyle name="Normal 2 9 17 46" xfId="18056"/>
    <cellStyle name="Normal 2 9 17 47" xfId="18595"/>
    <cellStyle name="Normal 2 9 17 48" xfId="19134"/>
    <cellStyle name="Normal 2 9 17 49" xfId="19672"/>
    <cellStyle name="Normal 2 9 17 5" xfId="3734"/>
    <cellStyle name="Normal 2 9 17 50" xfId="20202"/>
    <cellStyle name="Normal 2 9 17 51" xfId="20658"/>
    <cellStyle name="Normal 2 9 17 52" xfId="21186"/>
    <cellStyle name="Normal 2 9 17 53" xfId="22215"/>
    <cellStyle name="Normal 2 9 17 54" xfId="22510"/>
    <cellStyle name="Normal 2 9 17 55" xfId="22812"/>
    <cellStyle name="Normal 2 9 17 56" xfId="23106"/>
    <cellStyle name="Normal 2 9 17 57" xfId="23643"/>
    <cellStyle name="Normal 2 9 17 58" xfId="24175"/>
    <cellStyle name="Normal 2 9 17 59" xfId="24703"/>
    <cellStyle name="Normal 2 9 17 6" xfId="4226"/>
    <cellStyle name="Normal 2 9 17 60" xfId="26029"/>
    <cellStyle name="Normal 2 9 17 61" xfId="26063"/>
    <cellStyle name="Normal 2 9 17 62" xfId="26352"/>
    <cellStyle name="Normal 2 9 17 63" xfId="27241"/>
    <cellStyle name="Normal 2 9 17 64" xfId="27568"/>
    <cellStyle name="Normal 2 9 17 65" xfId="27907"/>
    <cellStyle name="Normal 2 9 17 66" xfId="29188"/>
    <cellStyle name="Normal 2 9 17 67" xfId="29607"/>
    <cellStyle name="Normal 2 9 17 68" xfId="31302"/>
    <cellStyle name="Normal 2 9 17 69" xfId="31283"/>
    <cellStyle name="Normal 2 9 17 7" xfId="4455"/>
    <cellStyle name="Normal 2 9 17 70" xfId="31653"/>
    <cellStyle name="Normal 2 9 17 8" xfId="4690"/>
    <cellStyle name="Normal 2 9 17 9" xfId="4932"/>
    <cellStyle name="Normal 2 9 18" xfId="733"/>
    <cellStyle name="Normal 2 9 18 10" xfId="5496"/>
    <cellStyle name="Normal 2 9 18 11" xfId="5706"/>
    <cellStyle name="Normal 2 9 18 12" xfId="5947"/>
    <cellStyle name="Normal 2 9 18 13" xfId="6188"/>
    <cellStyle name="Normal 2 9 18 14" xfId="6425"/>
    <cellStyle name="Normal 2 9 18 15" xfId="6666"/>
    <cellStyle name="Normal 2 9 18 16" xfId="6904"/>
    <cellStyle name="Normal 2 9 18 17" xfId="7137"/>
    <cellStyle name="Normal 2 9 18 18" xfId="7367"/>
    <cellStyle name="Normal 2 9 18 19" xfId="7626"/>
    <cellStyle name="Normal 2 9 18 2" xfId="2641"/>
    <cellStyle name="Normal 2 9 18 2 2" xfId="3103"/>
    <cellStyle name="Normal 2 9 18 20" xfId="7835"/>
    <cellStyle name="Normal 2 9 18 21" xfId="8029"/>
    <cellStyle name="Normal 2 9 18 22" xfId="8305"/>
    <cellStyle name="Normal 2 9 18 23" xfId="8531"/>
    <cellStyle name="Normal 2 9 18 24" xfId="8747"/>
    <cellStyle name="Normal 2 9 18 25" xfId="8957"/>
    <cellStyle name="Normal 2 9 18 26" xfId="9153"/>
    <cellStyle name="Normal 2 9 18 27" xfId="9345"/>
    <cellStyle name="Normal 2 9 18 28" xfId="9512"/>
    <cellStyle name="Normal 2 9 18 29" xfId="9665"/>
    <cellStyle name="Normal 2 9 18 3" xfId="3803"/>
    <cellStyle name="Normal 2 9 18 30" xfId="9766"/>
    <cellStyle name="Normal 2 9 18 31" xfId="10533"/>
    <cellStyle name="Normal 2 9 18 32" xfId="11070"/>
    <cellStyle name="Normal 2 9 18 33" xfId="11595"/>
    <cellStyle name="Normal 2 9 18 34" xfId="12122"/>
    <cellStyle name="Normal 2 9 18 35" xfId="12654"/>
    <cellStyle name="Normal 2 9 18 36" xfId="13196"/>
    <cellStyle name="Normal 2 9 18 37" xfId="13736"/>
    <cellStyle name="Normal 2 9 18 38" xfId="14279"/>
    <cellStyle name="Normal 2 9 18 39" xfId="14818"/>
    <cellStyle name="Normal 2 9 18 4" xfId="4103"/>
    <cellStyle name="Normal 2 9 18 40" xfId="15360"/>
    <cellStyle name="Normal 2 9 18 41" xfId="15901"/>
    <cellStyle name="Normal 2 9 18 42" xfId="16441"/>
    <cellStyle name="Normal 2 9 18 43" xfId="16982"/>
    <cellStyle name="Normal 2 9 18 44" xfId="17523"/>
    <cellStyle name="Normal 2 9 18 45" xfId="18064"/>
    <cellStyle name="Normal 2 9 18 46" xfId="18603"/>
    <cellStyle name="Normal 2 9 18 47" xfId="19142"/>
    <cellStyle name="Normal 2 9 18 48" xfId="19680"/>
    <cellStyle name="Normal 2 9 18 49" xfId="20210"/>
    <cellStyle name="Normal 2 9 18 5" xfId="4317"/>
    <cellStyle name="Normal 2 9 18 50" xfId="20722"/>
    <cellStyle name="Normal 2 9 18 51" xfId="21193"/>
    <cellStyle name="Normal 2 9 18 52" xfId="21548"/>
    <cellStyle name="Normal 2 9 18 53" xfId="22379"/>
    <cellStyle name="Normal 2 9 18 54" xfId="22941"/>
    <cellStyle name="Normal 2 9 18 55" xfId="23481"/>
    <cellStyle name="Normal 2 9 18 56" xfId="24014"/>
    <cellStyle name="Normal 2 9 18 57" xfId="24548"/>
    <cellStyle name="Normal 2 9 18 58" xfId="25056"/>
    <cellStyle name="Normal 2 9 18 59" xfId="25515"/>
    <cellStyle name="Normal 2 9 18 6" xfId="4512"/>
    <cellStyle name="Normal 2 9 18 60" xfId="26190"/>
    <cellStyle name="Normal 2 9 18 61" xfId="26727"/>
    <cellStyle name="Normal 2 9 18 62" xfId="27258"/>
    <cellStyle name="Normal 2 9 18 63" xfId="27766"/>
    <cellStyle name="Normal 2 9 18 64" xfId="28228"/>
    <cellStyle name="Normal 2 9 18 65" xfId="28592"/>
    <cellStyle name="Normal 2 9 18 66" xfId="29320"/>
    <cellStyle name="Normal 2 9 18 67" xfId="28719"/>
    <cellStyle name="Normal 2 9 18 68" xfId="31443"/>
    <cellStyle name="Normal 2 9 18 69" xfId="32695"/>
    <cellStyle name="Normal 2 9 18 7" xfId="4747"/>
    <cellStyle name="Normal 2 9 18 70" xfId="32930"/>
    <cellStyle name="Normal 2 9 18 8" xfId="4990"/>
    <cellStyle name="Normal 2 9 18 9" xfId="5227"/>
    <cellStyle name="Normal 2 9 19" xfId="83"/>
    <cellStyle name="Normal 2 9 19 10" xfId="5477"/>
    <cellStyle name="Normal 2 9 19 11" xfId="5677"/>
    <cellStyle name="Normal 2 9 19 12" xfId="5917"/>
    <cellStyle name="Normal 2 9 19 13" xfId="6159"/>
    <cellStyle name="Normal 2 9 19 14" xfId="6396"/>
    <cellStyle name="Normal 2 9 19 15" xfId="6637"/>
    <cellStyle name="Normal 2 9 19 16" xfId="6874"/>
    <cellStyle name="Normal 2 9 19 17" xfId="7114"/>
    <cellStyle name="Normal 2 9 19 18" xfId="7343"/>
    <cellStyle name="Normal 2 9 19 19" xfId="7608"/>
    <cellStyle name="Normal 2 9 19 2" xfId="2655"/>
    <cellStyle name="Normal 2 9 19 2 2" xfId="2869"/>
    <cellStyle name="Normal 2 9 19 20" xfId="7807"/>
    <cellStyle name="Normal 2 9 19 21" xfId="6317"/>
    <cellStyle name="Normal 2 9 19 22" xfId="8278"/>
    <cellStyle name="Normal 2 9 19 23" xfId="8506"/>
    <cellStyle name="Normal 2 9 19 24" xfId="8723"/>
    <cellStyle name="Normal 2 9 19 25" xfId="8935"/>
    <cellStyle name="Normal 2 9 19 26" xfId="9131"/>
    <cellStyle name="Normal 2 9 19 27" xfId="9327"/>
    <cellStyle name="Normal 2 9 19 28" xfId="9494"/>
    <cellStyle name="Normal 2 9 19 29" xfId="9656"/>
    <cellStyle name="Normal 2 9 19 3" xfId="3006"/>
    <cellStyle name="Normal 2 9 19 30" xfId="9761"/>
    <cellStyle name="Normal 2 9 19 31" xfId="9917"/>
    <cellStyle name="Normal 2 9 19 32" xfId="10129"/>
    <cellStyle name="Normal 2 9 19 33" xfId="11322"/>
    <cellStyle name="Normal 2 9 19 34" xfId="11851"/>
    <cellStyle name="Normal 2 9 19 35" xfId="12379"/>
    <cellStyle name="Normal 2 9 19 36" xfId="12954"/>
    <cellStyle name="Normal 2 9 19 37" xfId="13464"/>
    <cellStyle name="Normal 2 9 19 38" xfId="14005"/>
    <cellStyle name="Normal 2 9 19 39" xfId="14545"/>
    <cellStyle name="Normal 2 9 19 4" xfId="4154"/>
    <cellStyle name="Normal 2 9 19 40" xfId="15098"/>
    <cellStyle name="Normal 2 9 19 41" xfId="15628"/>
    <cellStyle name="Normal 2 9 19 42" xfId="16169"/>
    <cellStyle name="Normal 2 9 19 43" xfId="16709"/>
    <cellStyle name="Normal 2 9 19 44" xfId="17250"/>
    <cellStyle name="Normal 2 9 19 45" xfId="17791"/>
    <cellStyle name="Normal 2 9 19 46" xfId="18332"/>
    <cellStyle name="Normal 2 9 19 47" xfId="18869"/>
    <cellStyle name="Normal 2 9 19 48" xfId="19409"/>
    <cellStyle name="Normal 2 9 19 49" xfId="19942"/>
    <cellStyle name="Normal 2 9 19 5" xfId="3151"/>
    <cellStyle name="Normal 2 9 19 50" xfId="20460"/>
    <cellStyle name="Normal 2 9 19 51" xfId="20970"/>
    <cellStyle name="Normal 2 9 19 52" xfId="21369"/>
    <cellStyle name="Normal 2 9 19 53" xfId="21748"/>
    <cellStyle name="Normal 2 9 19 54" xfId="22771"/>
    <cellStyle name="Normal 2 9 19 55" xfId="23167"/>
    <cellStyle name="Normal 2 9 19 56" xfId="23703"/>
    <cellStyle name="Normal 2 9 19 57" xfId="24236"/>
    <cellStyle name="Normal 2 9 19 58" xfId="24758"/>
    <cellStyle name="Normal 2 9 19 59" xfId="25251"/>
    <cellStyle name="Normal 2 9 19 6" xfId="4484"/>
    <cellStyle name="Normal 2 9 19 60" xfId="24783"/>
    <cellStyle name="Normal 2 9 19 61" xfId="26413"/>
    <cellStyle name="Normal 2 9 19 62" xfId="26949"/>
    <cellStyle name="Normal 2 9 19 63" xfId="27442"/>
    <cellStyle name="Normal 2 9 19 64" xfId="27955"/>
    <cellStyle name="Normal 2 9 19 65" xfId="28382"/>
    <cellStyle name="Normal 2 9 19 66" xfId="28775"/>
    <cellStyle name="Normal 2 9 19 67" xfId="29142"/>
    <cellStyle name="Normal 2 9 19 68" xfId="30872"/>
    <cellStyle name="Normal 2 9 19 69" xfId="31791"/>
    <cellStyle name="Normal 2 9 19 7" xfId="4718"/>
    <cellStyle name="Normal 2 9 19 70" xfId="32628"/>
    <cellStyle name="Normal 2 9 19 8" xfId="4961"/>
    <cellStyle name="Normal 2 9 19 9" xfId="5199"/>
    <cellStyle name="Normal 2 9 2" xfId="112"/>
    <cellStyle name="Normal 2 9 2 10" xfId="4838"/>
    <cellStyle name="Normal 2 9 2 11" xfId="3646"/>
    <cellStyle name="Normal 2 9 2 12" xfId="5005"/>
    <cellStyle name="Normal 2 9 2 13" xfId="5465"/>
    <cellStyle name="Normal 2 9 2 14" xfId="5761"/>
    <cellStyle name="Normal 2 9 2 15" xfId="6002"/>
    <cellStyle name="Normal 2 9 2 16" xfId="6242"/>
    <cellStyle name="Normal 2 9 2 17" xfId="6479"/>
    <cellStyle name="Normal 2 9 2 18" xfId="6717"/>
    <cellStyle name="Normal 2 9 2 19" xfId="6991"/>
    <cellStyle name="Normal 2 9 2 2" xfId="259"/>
    <cellStyle name="Normal 2 9 2 2 10" xfId="14230"/>
    <cellStyle name="Normal 2 9 2 2 11" xfId="14988"/>
    <cellStyle name="Normal 2 9 2 2 12" xfId="15311"/>
    <cellStyle name="Normal 2 9 2 2 13" xfId="15852"/>
    <cellStyle name="Normal 2 9 2 2 14" xfId="16392"/>
    <cellStyle name="Normal 2 9 2 2 15" xfId="16933"/>
    <cellStyle name="Normal 2 9 2 2 16" xfId="17474"/>
    <cellStyle name="Normal 2 9 2 2 17" xfId="18015"/>
    <cellStyle name="Normal 2 9 2 2 18" xfId="18554"/>
    <cellStyle name="Normal 2 9 2 2 19" xfId="19093"/>
    <cellStyle name="Normal 2 9 2 2 2" xfId="10071"/>
    <cellStyle name="Normal 2 9 2 2 2 2" xfId="38093"/>
    <cellStyle name="Normal 2 9 2 2 20" xfId="19631"/>
    <cellStyle name="Normal 2 9 2 2 21" xfId="20162"/>
    <cellStyle name="Normal 2 9 2 2 22" xfId="20877"/>
    <cellStyle name="Normal 2 9 2 2 23" xfId="21149"/>
    <cellStyle name="Normal 2 9 2 2 24" xfId="21918"/>
    <cellStyle name="Normal 2 9 2 2 25" xfId="21722"/>
    <cellStyle name="Normal 2 9 2 2 26" xfId="23208"/>
    <cellStyle name="Normal 2 9 2 2 27" xfId="23744"/>
    <cellStyle name="Normal 2 9 2 2 28" xfId="24277"/>
    <cellStyle name="Normal 2 9 2 2 29" xfId="24796"/>
    <cellStyle name="Normal 2 9 2 2 3" xfId="10675"/>
    <cellStyle name="Normal 2 9 2 2 3 2" xfId="37929"/>
    <cellStyle name="Normal 2 9 2 2 30" xfId="25281"/>
    <cellStyle name="Normal 2 9 2 2 31" xfId="25524"/>
    <cellStyle name="Normal 2 9 2 2 32" xfId="26454"/>
    <cellStyle name="Normal 2 9 2 2 33" xfId="26990"/>
    <cellStyle name="Normal 2 9 2 2 34" xfId="27429"/>
    <cellStyle name="Normal 2 9 2 2 35" xfId="27989"/>
    <cellStyle name="Normal 2 9 2 2 36" xfId="28405"/>
    <cellStyle name="Normal 2 9 2 2 37" xfId="28929"/>
    <cellStyle name="Normal 2 9 2 2 38" xfId="29223"/>
    <cellStyle name="Normal 2 9 2 2 39" xfId="31035"/>
    <cellStyle name="Normal 2 9 2 2 4" xfId="11021"/>
    <cellStyle name="Normal 2 9 2 2 40" xfId="31123"/>
    <cellStyle name="Normal 2 9 2 2 41" xfId="32751"/>
    <cellStyle name="Normal 2 9 2 2 5" xfId="11546"/>
    <cellStyle name="Normal 2 9 2 2 6" xfId="12073"/>
    <cellStyle name="Normal 2 9 2 2 7" xfId="12881"/>
    <cellStyle name="Normal 2 9 2 2 8" xfId="13147"/>
    <cellStyle name="Normal 2 9 2 2 9" xfId="13687"/>
    <cellStyle name="Normal 2 9 2 20" xfId="4556"/>
    <cellStyle name="Normal 2 9 2 21" xfId="7587"/>
    <cellStyle name="Normal 2 9 2 22" xfId="7575"/>
    <cellStyle name="Normal 2 9 2 23" xfId="7705"/>
    <cellStyle name="Normal 2 9 2 24" xfId="7460"/>
    <cellStyle name="Normal 2 9 2 25" xfId="8357"/>
    <cellStyle name="Normal 2 9 2 26" xfId="8582"/>
    <cellStyle name="Normal 2 9 2 27" xfId="8793"/>
    <cellStyle name="Normal 2 9 2 28" xfId="9000"/>
    <cellStyle name="Normal 2 9 2 29" xfId="9226"/>
    <cellStyle name="Normal 2 9 2 3" xfId="1335"/>
    <cellStyle name="Normal 2 9 2 3 2" xfId="29725"/>
    <cellStyle name="Normal 2 9 2 3 2 2" xfId="38170"/>
    <cellStyle name="Normal 2 9 2 3 3" xfId="30446"/>
    <cellStyle name="Normal 2 9 2 3 3 2" xfId="37930"/>
    <cellStyle name="Normal 2 9 2 3 4" xfId="31924"/>
    <cellStyle name="Normal 2 9 2 3 5" xfId="32792"/>
    <cellStyle name="Normal 2 9 2 3 6" xfId="33497"/>
    <cellStyle name="Normal 2 9 2 30" xfId="7161"/>
    <cellStyle name="Normal 2 9 2 31" xfId="9945"/>
    <cellStyle name="Normal 2 9 2 32" xfId="10901"/>
    <cellStyle name="Normal 2 9 2 33" xfId="10914"/>
    <cellStyle name="Normal 2 9 2 34" xfId="11305"/>
    <cellStyle name="Normal 2 9 2 35" xfId="11834"/>
    <cellStyle name="Normal 2 9 2 36" xfId="12421"/>
    <cellStyle name="Normal 2 9 2 37" xfId="12841"/>
    <cellStyle name="Normal 2 9 2 38" xfId="13447"/>
    <cellStyle name="Normal 2 9 2 39" xfId="13988"/>
    <cellStyle name="Normal 2 9 2 4" xfId="2149"/>
    <cellStyle name="Normal 2 9 2 4 2" xfId="3849"/>
    <cellStyle name="Normal 2 9 2 4 2 2" xfId="30135"/>
    <cellStyle name="Normal 2 9 2 4 3" xfId="30751"/>
    <cellStyle name="Normal 2 9 2 4 4" xfId="32600"/>
    <cellStyle name="Normal 2 9 2 4 5" xfId="33355"/>
    <cellStyle name="Normal 2 9 2 4 6" xfId="33828"/>
    <cellStyle name="Normal 2 9 2 4 7" xfId="34210"/>
    <cellStyle name="Normal 2 9 2 4 8" xfId="37692"/>
    <cellStyle name="Normal 2 9 2 40" xfId="14459"/>
    <cellStyle name="Normal 2 9 2 41" xfId="15204"/>
    <cellStyle name="Normal 2 9 2 42" xfId="15611"/>
    <cellStyle name="Normal 2 9 2 43" xfId="16152"/>
    <cellStyle name="Normal 2 9 2 44" xfId="16692"/>
    <cellStyle name="Normal 2 9 2 45" xfId="17233"/>
    <cellStyle name="Normal 2 9 2 46" xfId="17774"/>
    <cellStyle name="Normal 2 9 2 47" xfId="18315"/>
    <cellStyle name="Normal 2 9 2 48" xfId="18853"/>
    <cellStyle name="Normal 2 9 2 49" xfId="19392"/>
    <cellStyle name="Normal 2 9 2 5" xfId="2322"/>
    <cellStyle name="Normal 2 9 2 5 2" xfId="3336"/>
    <cellStyle name="Normal 2 9 2 5 2 2" xfId="30211"/>
    <cellStyle name="Normal 2 9 2 5 2 3" xfId="38257"/>
    <cellStyle name="Normal 2 9 2 5 3" xfId="30807"/>
    <cellStyle name="Normal 2 9 2 5 4" xfId="32747"/>
    <cellStyle name="Normal 2 9 2 5 5" xfId="33468"/>
    <cellStyle name="Normal 2 9 2 5 6" xfId="33885"/>
    <cellStyle name="Normal 2 9 2 5 7" xfId="37928"/>
    <cellStyle name="Normal 2 9 2 50" xfId="19926"/>
    <cellStyle name="Normal 2 9 2 51" xfId="20383"/>
    <cellStyle name="Normal 2 9 2 52" xfId="21065"/>
    <cellStyle name="Normal 2 9 2 53" xfId="21776"/>
    <cellStyle name="Normal 2 9 2 54" xfId="22439"/>
    <cellStyle name="Normal 2 9 2 55" xfId="22921"/>
    <cellStyle name="Normal 2 9 2 56" xfId="23461"/>
    <cellStyle name="Normal 2 9 2 57" xfId="23995"/>
    <cellStyle name="Normal 2 9 2 58" xfId="24529"/>
    <cellStyle name="Normal 2 9 2 59" xfId="25036"/>
    <cellStyle name="Normal 2 9 2 6" xfId="2407"/>
    <cellStyle name="Normal 2 9 2 6 2" xfId="3788"/>
    <cellStyle name="Normal 2 9 2 6 3" xfId="38021"/>
    <cellStyle name="Normal 2 9 2 60" xfId="25686"/>
    <cellStyle name="Normal 2 9 2 61" xfId="26170"/>
    <cellStyle name="Normal 2 9 2 62" xfId="26707"/>
    <cellStyle name="Normal 2 9 2 63" xfId="27245"/>
    <cellStyle name="Normal 2 9 2 64" xfId="27747"/>
    <cellStyle name="Normal 2 9 2 65" xfId="28210"/>
    <cellStyle name="Normal 2 9 2 66" xfId="28799"/>
    <cellStyle name="Normal 2 9 2 67" xfId="29581"/>
    <cellStyle name="Normal 2 9 2 68" xfId="30900"/>
    <cellStyle name="Normal 2 9 2 69" xfId="30938"/>
    <cellStyle name="Normal 2 9 2 7" xfId="3362"/>
    <cellStyle name="Normal 2 9 2 70" xfId="33376"/>
    <cellStyle name="Normal 2 9 2 71" xfId="3222"/>
    <cellStyle name="Normal 2 9 2 72" xfId="34092"/>
    <cellStyle name="Normal 2 9 2 73" xfId="34595"/>
    <cellStyle name="Normal 2 9 2 74" xfId="34822"/>
    <cellStyle name="Normal 2 9 2 75" xfId="35049"/>
    <cellStyle name="Normal 2 9 2 76" xfId="35276"/>
    <cellStyle name="Normal 2 9 2 77" xfId="35503"/>
    <cellStyle name="Normal 2 9 2 78" xfId="35730"/>
    <cellStyle name="Normal 2 9 2 79" xfId="35957"/>
    <cellStyle name="Normal 2 9 2 8" xfId="4251"/>
    <cellStyle name="Normal 2 9 2 80" xfId="36184"/>
    <cellStyle name="Normal 2 9 2 81" xfId="36411"/>
    <cellStyle name="Normal 2 9 2 82" xfId="36637"/>
    <cellStyle name="Normal 2 9 2 83" xfId="36861"/>
    <cellStyle name="Normal 2 9 2 84" xfId="37063"/>
    <cellStyle name="Normal 2 9 2 85" xfId="37273"/>
    <cellStyle name="Normal 2 9 2 86" xfId="37620"/>
    <cellStyle name="Normal 2 9 2 9" xfId="4565"/>
    <cellStyle name="Normal 2 9 20" xfId="573"/>
    <cellStyle name="Normal 2 9 20 10" xfId="4351"/>
    <cellStyle name="Normal 2 9 20 11" xfId="3418"/>
    <cellStyle name="Normal 2 9 20 12" xfId="4368"/>
    <cellStyle name="Normal 2 9 20 13" xfId="5436"/>
    <cellStyle name="Normal 2 9 20 14" xfId="3677"/>
    <cellStyle name="Normal 2 9 20 15" xfId="4481"/>
    <cellStyle name="Normal 2 9 20 16" xfId="5707"/>
    <cellStyle name="Normal 2 9 20 17" xfId="5948"/>
    <cellStyle name="Normal 2 9 20 18" xfId="6189"/>
    <cellStyle name="Normal 2 9 20 19" xfId="6500"/>
    <cellStyle name="Normal 2 9 20 2" xfId="2669"/>
    <cellStyle name="Normal 2 9 20 2 2" xfId="3041"/>
    <cellStyle name="Normal 2 9 20 20" xfId="4152"/>
    <cellStyle name="Normal 2 9 20 21" xfId="8056"/>
    <cellStyle name="Normal 2 9 20 22" xfId="6647"/>
    <cellStyle name="Normal 2 9 20 23" xfId="8225"/>
    <cellStyle name="Normal 2 9 20 24" xfId="6471"/>
    <cellStyle name="Normal 2 9 20 25" xfId="5658"/>
    <cellStyle name="Normal 2 9 20 26" xfId="8038"/>
    <cellStyle name="Normal 2 9 20 27" xfId="8306"/>
    <cellStyle name="Normal 2 9 20 28" xfId="8532"/>
    <cellStyle name="Normal 2 9 20 29" xfId="8811"/>
    <cellStyle name="Normal 2 9 20 3" xfId="3650"/>
    <cellStyle name="Normal 2 9 20 30" xfId="8227"/>
    <cellStyle name="Normal 2 9 20 31" xfId="10380"/>
    <cellStyle name="Normal 2 9 20 32" xfId="9853"/>
    <cellStyle name="Normal 2 9 20 33" xfId="10801"/>
    <cellStyle name="Normal 2 9 20 34" xfId="11152"/>
    <cellStyle name="Normal 2 9 20 35" xfId="11678"/>
    <cellStyle name="Normal 2 9 20 36" xfId="12871"/>
    <cellStyle name="Normal 2 9 20 37" xfId="11499"/>
    <cellStyle name="Normal 2 9 20 38" xfId="13280"/>
    <cellStyle name="Normal 2 9 20 39" xfId="13821"/>
    <cellStyle name="Normal 2 9 20 4" xfId="3892"/>
    <cellStyle name="Normal 2 9 20 40" xfId="15031"/>
    <cellStyle name="Normal 2 9 20 41" xfId="13651"/>
    <cellStyle name="Normal 2 9 20 42" xfId="15444"/>
    <cellStyle name="Normal 2 9 20 43" xfId="15985"/>
    <cellStyle name="Normal 2 9 20 44" xfId="16525"/>
    <cellStyle name="Normal 2 9 20 45" xfId="17066"/>
    <cellStyle name="Normal 2 9 20 46" xfId="17607"/>
    <cellStyle name="Normal 2 9 20 47" xfId="18148"/>
    <cellStyle name="Normal 2 9 20 48" xfId="18686"/>
    <cellStyle name="Normal 2 9 20 49" xfId="19226"/>
    <cellStyle name="Normal 2 9 20 5" xfId="3694"/>
    <cellStyle name="Normal 2 9 20 50" xfId="19764"/>
    <cellStyle name="Normal 2 9 20 51" xfId="20914"/>
    <cellStyle name="Normal 2 9 20 52" xfId="19596"/>
    <cellStyle name="Normal 2 9 20 53" xfId="22223"/>
    <cellStyle name="Normal 2 9 20 54" xfId="22505"/>
    <cellStyle name="Normal 2 9 20 55" xfId="23101"/>
    <cellStyle name="Normal 2 9 20 56" xfId="23638"/>
    <cellStyle name="Normal 2 9 20 57" xfId="24171"/>
    <cellStyle name="Normal 2 9 20 58" xfId="24698"/>
    <cellStyle name="Normal 2 9 20 59" xfId="25195"/>
    <cellStyle name="Normal 2 9 20 6" xfId="3287"/>
    <cellStyle name="Normal 2 9 20 60" xfId="26037"/>
    <cellStyle name="Normal 2 9 20 61" xfId="26347"/>
    <cellStyle name="Normal 2 9 20 62" xfId="26884"/>
    <cellStyle name="Normal 2 9 20 63" xfId="27569"/>
    <cellStyle name="Normal 2 9 20 64" xfId="27903"/>
    <cellStyle name="Normal 2 9 20 65" xfId="28342"/>
    <cellStyle name="Normal 2 9 20 66" xfId="29195"/>
    <cellStyle name="Normal 2 9 20 67" xfId="29508"/>
    <cellStyle name="Normal 2 9 20 68" xfId="31308"/>
    <cellStyle name="Normal 2 9 20 69" xfId="31218"/>
    <cellStyle name="Normal 2 9 20 7" xfId="3931"/>
    <cellStyle name="Normal 2 9 20 70" xfId="32693"/>
    <cellStyle name="Normal 2 9 20 8" xfId="4253"/>
    <cellStyle name="Normal 2 9 20 9" xfId="3729"/>
    <cellStyle name="Normal 2 9 21" xfId="821"/>
    <cellStyle name="Normal 2 9 21 10" xfId="5547"/>
    <cellStyle name="Normal 2 9 21 11" xfId="5768"/>
    <cellStyle name="Normal 2 9 21 12" xfId="6010"/>
    <cellStyle name="Normal 2 9 21 13" xfId="6250"/>
    <cellStyle name="Normal 2 9 21 14" xfId="6487"/>
    <cellStyle name="Normal 2 9 21 15" xfId="6725"/>
    <cellStyle name="Normal 2 9 21 16" xfId="6964"/>
    <cellStyle name="Normal 2 9 21 17" xfId="7197"/>
    <cellStyle name="Normal 2 9 21 18" xfId="7430"/>
    <cellStyle name="Normal 2 9 21 19" xfId="7676"/>
    <cellStyle name="Normal 2 9 21 2" xfId="2684"/>
    <cellStyle name="Normal 2 9 21 2 2" xfId="3139"/>
    <cellStyle name="Normal 2 9 21 20" xfId="7895"/>
    <cellStyle name="Normal 2 9 21 21" xfId="8195"/>
    <cellStyle name="Normal 2 9 21 22" xfId="8365"/>
    <cellStyle name="Normal 2 9 21 23" xfId="8589"/>
    <cellStyle name="Normal 2 9 21 24" xfId="8800"/>
    <cellStyle name="Normal 2 9 21 25" xfId="9006"/>
    <cellStyle name="Normal 2 9 21 26" xfId="9202"/>
    <cellStyle name="Normal 2 9 21 27" xfId="9386"/>
    <cellStyle name="Normal 2 9 21 28" xfId="9553"/>
    <cellStyle name="Normal 2 9 21 29" xfId="9698"/>
    <cellStyle name="Normal 2 9 21 3" xfId="3886"/>
    <cellStyle name="Normal 2 9 21 30" xfId="9785"/>
    <cellStyle name="Normal 2 9 21 31" xfId="10621"/>
    <cellStyle name="Normal 2 9 21 32" xfId="11155"/>
    <cellStyle name="Normal 2 9 21 33" xfId="11681"/>
    <cellStyle name="Normal 2 9 21 34" xfId="12210"/>
    <cellStyle name="Normal 2 9 21 35" xfId="12742"/>
    <cellStyle name="Normal 2 9 21 36" xfId="13283"/>
    <cellStyle name="Normal 2 9 21 37" xfId="13824"/>
    <cellStyle name="Normal 2 9 21 38" xfId="14367"/>
    <cellStyle name="Normal 2 9 21 39" xfId="14906"/>
    <cellStyle name="Normal 2 9 21 4" xfId="3571"/>
    <cellStyle name="Normal 2 9 21 40" xfId="15447"/>
    <cellStyle name="Normal 2 9 21 41" xfId="15988"/>
    <cellStyle name="Normal 2 9 21 42" xfId="16528"/>
    <cellStyle name="Normal 2 9 21 43" xfId="17069"/>
    <cellStyle name="Normal 2 9 21 44" xfId="17610"/>
    <cellStyle name="Normal 2 9 21 45" xfId="18151"/>
    <cellStyle name="Normal 2 9 21 46" xfId="18689"/>
    <cellStyle name="Normal 2 9 21 47" xfId="19229"/>
    <cellStyle name="Normal 2 9 21 48" xfId="19767"/>
    <cellStyle name="Normal 2 9 21 49" xfId="20295"/>
    <cellStyle name="Normal 2 9 21 5" xfId="3934"/>
    <cellStyle name="Normal 2 9 21 50" xfId="20803"/>
    <cellStyle name="Normal 2 9 21 51" xfId="21261"/>
    <cellStyle name="Normal 2 9 21 52" xfId="21591"/>
    <cellStyle name="Normal 2 9 21 53" xfId="22463"/>
    <cellStyle name="Normal 2 9 21 54" xfId="23028"/>
    <cellStyle name="Normal 2 9 21 55" xfId="23565"/>
    <cellStyle name="Normal 2 9 21 56" xfId="24099"/>
    <cellStyle name="Normal 2 9 21 57" xfId="24633"/>
    <cellStyle name="Normal 2 9 21 58" xfId="25132"/>
    <cellStyle name="Normal 2 9 21 59" xfId="25576"/>
    <cellStyle name="Normal 2 9 21 6" xfId="4573"/>
    <cellStyle name="Normal 2 9 21 60" xfId="26276"/>
    <cellStyle name="Normal 2 9 21 61" xfId="26812"/>
    <cellStyle name="Normal 2 9 21 62" xfId="27338"/>
    <cellStyle name="Normal 2 9 21 63" xfId="27842"/>
    <cellStyle name="Normal 2 9 21 64" xfId="28295"/>
    <cellStyle name="Normal 2 9 21 65" xfId="28635"/>
    <cellStyle name="Normal 2 9 21 66" xfId="29390"/>
    <cellStyle name="Normal 2 9 21 67" xfId="30273"/>
    <cellStyle name="Normal 2 9 21 68" xfId="31518"/>
    <cellStyle name="Normal 2 9 21 69" xfId="32677"/>
    <cellStyle name="Normal 2 9 21 7" xfId="4810"/>
    <cellStyle name="Normal 2 9 21 70" xfId="33284"/>
    <cellStyle name="Normal 2 9 21 8" xfId="5051"/>
    <cellStyle name="Normal 2 9 21 9" xfId="5290"/>
    <cellStyle name="Normal 2 9 22" xfId="707"/>
    <cellStyle name="Normal 2 9 22 10" xfId="4546"/>
    <cellStyle name="Normal 2 9 22 11" xfId="4879"/>
    <cellStyle name="Normal 2 9 22 12" xfId="3604"/>
    <cellStyle name="Normal 2 9 22 13" xfId="4232"/>
    <cellStyle name="Normal 2 9 22 14" xfId="4130"/>
    <cellStyle name="Normal 2 9 22 15" xfId="5599"/>
    <cellStyle name="Normal 2 9 22 16" xfId="5848"/>
    <cellStyle name="Normal 2 9 22 17" xfId="6090"/>
    <cellStyle name="Normal 2 9 22 18" xfId="6330"/>
    <cellStyle name="Normal 2 9 22 19" xfId="6698"/>
    <cellStyle name="Normal 2 9 22 2" xfId="2699"/>
    <cellStyle name="Normal 2 9 22 2 2" xfId="3092"/>
    <cellStyle name="Normal 2 9 22 20" xfId="7032"/>
    <cellStyle name="Normal 2 9 22 21" xfId="8074"/>
    <cellStyle name="Normal 2 9 22 22" xfId="7816"/>
    <cellStyle name="Normal 2 9 22 23" xfId="4980"/>
    <cellStyle name="Normal 2 9 22 24" xfId="7558"/>
    <cellStyle name="Normal 2 9 22 25" xfId="7877"/>
    <cellStyle name="Normal 2 9 22 26" xfId="7928"/>
    <cellStyle name="Normal 2 9 22 27" xfId="8440"/>
    <cellStyle name="Normal 2 9 22 28" xfId="8663"/>
    <cellStyle name="Normal 2 9 22 29" xfId="8984"/>
    <cellStyle name="Normal 2 9 22 3" xfId="3777"/>
    <cellStyle name="Normal 2 9 22 30" xfId="9265"/>
    <cellStyle name="Normal 2 9 22 31" xfId="10507"/>
    <cellStyle name="Normal 2 9 22 32" xfId="11046"/>
    <cellStyle name="Normal 2 9 22 33" xfId="11571"/>
    <cellStyle name="Normal 2 9 22 34" xfId="12098"/>
    <cellStyle name="Normal 2 9 22 35" xfId="12628"/>
    <cellStyle name="Normal 2 9 22 36" xfId="13172"/>
    <cellStyle name="Normal 2 9 22 37" xfId="13712"/>
    <cellStyle name="Normal 2 9 22 38" xfId="14255"/>
    <cellStyle name="Normal 2 9 22 39" xfId="14792"/>
    <cellStyle name="Normal 2 9 22 4" xfId="4147"/>
    <cellStyle name="Normal 2 9 22 40" xfId="15336"/>
    <cellStyle name="Normal 2 9 22 41" xfId="15877"/>
    <cellStyle name="Normal 2 9 22 42" xfId="16417"/>
    <cellStyle name="Normal 2 9 22 43" xfId="16958"/>
    <cellStyle name="Normal 2 9 22 44" xfId="17499"/>
    <cellStyle name="Normal 2 9 22 45" xfId="18040"/>
    <cellStyle name="Normal 2 9 22 46" xfId="18579"/>
    <cellStyle name="Normal 2 9 22 47" xfId="19118"/>
    <cellStyle name="Normal 2 9 22 48" xfId="19656"/>
    <cellStyle name="Normal 2 9 22 49" xfId="20186"/>
    <cellStyle name="Normal 2 9 22 5" xfId="4085"/>
    <cellStyle name="Normal 2 9 22 50" xfId="20698"/>
    <cellStyle name="Normal 2 9 22 51" xfId="21172"/>
    <cellStyle name="Normal 2 9 22 52" xfId="21533"/>
    <cellStyle name="Normal 2 9 22 53" xfId="22353"/>
    <cellStyle name="Normal 2 9 22 54" xfId="22917"/>
    <cellStyle name="Normal 2 9 22 55" xfId="23457"/>
    <cellStyle name="Normal 2 9 22 56" xfId="23991"/>
    <cellStyle name="Normal 2 9 22 57" xfId="24525"/>
    <cellStyle name="Normal 2 9 22 58" xfId="25032"/>
    <cellStyle name="Normal 2 9 22 59" xfId="25498"/>
    <cellStyle name="Normal 2 9 22 6" xfId="4093"/>
    <cellStyle name="Normal 2 9 22 60" xfId="26166"/>
    <cellStyle name="Normal 2 9 22 61" xfId="26703"/>
    <cellStyle name="Normal 2 9 22 62" xfId="27233"/>
    <cellStyle name="Normal 2 9 22 63" xfId="27743"/>
    <cellStyle name="Normal 2 9 22 64" xfId="28206"/>
    <cellStyle name="Normal 2 9 22 65" xfId="28577"/>
    <cellStyle name="Normal 2 9 22 66" xfId="29297"/>
    <cellStyle name="Normal 2 9 22 67" xfId="29468"/>
    <cellStyle name="Normal 2 9 22 68" xfId="31418"/>
    <cellStyle name="Normal 2 9 22 69" xfId="31806"/>
    <cellStyle name="Normal 2 9 22 7" xfId="3483"/>
    <cellStyle name="Normal 2 9 22 70" xfId="31273"/>
    <cellStyle name="Normal 2 9 22 8" xfId="3616"/>
    <cellStyle name="Normal 2 9 22 9" xfId="3396"/>
    <cellStyle name="Normal 2 9 23" xfId="1255"/>
    <cellStyle name="Normal 2 9 23 2" xfId="2715"/>
    <cellStyle name="Normal 2 9 23 2 2" xfId="29667"/>
    <cellStyle name="Normal 2 9 23 3" xfId="30393"/>
    <cellStyle name="Normal 2 9 23 4" xfId="31852"/>
    <cellStyle name="Normal 2 9 23 5" xfId="32497"/>
    <cellStyle name="Normal 2 9 23 6" xfId="33270"/>
    <cellStyle name="Normal 2 9 24" xfId="1290"/>
    <cellStyle name="Normal 2 9 24 2" xfId="2729"/>
    <cellStyle name="Normal 2 9 24 2 2" xfId="29692"/>
    <cellStyle name="Normal 2 9 24 3" xfId="30414"/>
    <cellStyle name="Normal 2 9 24 4" xfId="31885"/>
    <cellStyle name="Normal 2 9 24 5" xfId="32564"/>
    <cellStyle name="Normal 2 9 24 6" xfId="33305"/>
    <cellStyle name="Normal 2 9 25" xfId="1256"/>
    <cellStyle name="Normal 2 9 25 2" xfId="2744"/>
    <cellStyle name="Normal 2 9 25 2 2" xfId="29668"/>
    <cellStyle name="Normal 2 9 25 3" xfId="30394"/>
    <cellStyle name="Normal 2 9 25 4" xfId="31853"/>
    <cellStyle name="Normal 2 9 25 5" xfId="32438"/>
    <cellStyle name="Normal 2 9 25 6" xfId="33227"/>
    <cellStyle name="Normal 2 9 26" xfId="2148"/>
    <cellStyle name="Normal 2 9 26 2" xfId="2756"/>
    <cellStyle name="Normal 2 9 26 2 2" xfId="30134"/>
    <cellStyle name="Normal 2 9 26 3" xfId="30750"/>
    <cellStyle name="Normal 2 9 26 4" xfId="32599"/>
    <cellStyle name="Normal 2 9 26 5" xfId="33354"/>
    <cellStyle name="Normal 2 9 26 6" xfId="33827"/>
    <cellStyle name="Normal 2 9 27" xfId="2321"/>
    <cellStyle name="Normal 2 9 27 2" xfId="2768"/>
    <cellStyle name="Normal 2 9 27 2 2" xfId="30210"/>
    <cellStyle name="Normal 2 9 27 3" xfId="30806"/>
    <cellStyle name="Normal 2 9 27 4" xfId="32746"/>
    <cellStyle name="Normal 2 9 27 5" xfId="33467"/>
    <cellStyle name="Normal 2 9 27 6" xfId="33884"/>
    <cellStyle name="Normal 2 9 28" xfId="2778"/>
    <cellStyle name="Normal 2 9 29" xfId="2788"/>
    <cellStyle name="Normal 2 9 3" xfId="196"/>
    <cellStyle name="Normal 2 9 3 10" xfId="5468"/>
    <cellStyle name="Normal 2 9 3 11" xfId="5740"/>
    <cellStyle name="Normal 2 9 3 12" xfId="5981"/>
    <cellStyle name="Normal 2 9 3 13" xfId="6221"/>
    <cellStyle name="Normal 2 9 3 14" xfId="6458"/>
    <cellStyle name="Normal 2 9 3 15" xfId="6697"/>
    <cellStyle name="Normal 2 9 3 16" xfId="6937"/>
    <cellStyle name="Normal 2 9 3 17" xfId="7169"/>
    <cellStyle name="Normal 2 9 3 18" xfId="7401"/>
    <cellStyle name="Normal 2 9 3 19" xfId="7598"/>
    <cellStyle name="Normal 2 9 3 2" xfId="280"/>
    <cellStyle name="Normal 2 9 3 2 10" xfId="13276"/>
    <cellStyle name="Normal 2 9 3 2 11" xfId="14746"/>
    <cellStyle name="Normal 2 9 3 2 12" xfId="14780"/>
    <cellStyle name="Normal 2 9 3 2 13" xfId="14828"/>
    <cellStyle name="Normal 2 9 3 2 14" xfId="15440"/>
    <cellStyle name="Normal 2 9 3 2 15" xfId="15981"/>
    <cellStyle name="Normal 2 9 3 2 16" xfId="16521"/>
    <cellStyle name="Normal 2 9 3 2 17" xfId="17062"/>
    <cellStyle name="Normal 2 9 3 2 18" xfId="17603"/>
    <cellStyle name="Normal 2 9 3 2 19" xfId="18144"/>
    <cellStyle name="Normal 2 9 3 2 2" xfId="10092"/>
    <cellStyle name="Normal 2 9 3 2 2 2" xfId="38114"/>
    <cellStyle name="Normal 2 9 3 2 20" xfId="18682"/>
    <cellStyle name="Normal 2 9 3 2 21" xfId="19222"/>
    <cellStyle name="Normal 2 9 3 2 22" xfId="20656"/>
    <cellStyle name="Normal 2 9 3 2 23" xfId="20687"/>
    <cellStyle name="Normal 2 9 3 2 24" xfId="21939"/>
    <cellStyle name="Normal 2 9 3 2 25" xfId="22527"/>
    <cellStyle name="Normal 2 9 3 2 26" xfId="22867"/>
    <cellStyle name="Normal 2 9 3 2 27" xfId="22222"/>
    <cellStyle name="Normal 2 9 3 2 28" xfId="23060"/>
    <cellStyle name="Normal 2 9 3 2 29" xfId="23597"/>
    <cellStyle name="Normal 2 9 3 2 3" xfId="10300"/>
    <cellStyle name="Normal 2 9 3 2 3 2" xfId="37932"/>
    <cellStyle name="Normal 2 9 3 2 30" xfId="24131"/>
    <cellStyle name="Normal 2 9 3 2 31" xfId="25473"/>
    <cellStyle name="Normal 2 9 3 2 32" xfId="26118"/>
    <cellStyle name="Normal 2 9 3 2 33" xfId="25673"/>
    <cellStyle name="Normal 2 9 3 2 34" xfId="27473"/>
    <cellStyle name="Normal 2 9 3 2 35" xfId="27697"/>
    <cellStyle name="Normal 2 9 3 2 36" xfId="27356"/>
    <cellStyle name="Normal 2 9 3 2 37" xfId="28950"/>
    <cellStyle name="Normal 2 9 3 2 38" xfId="30012"/>
    <cellStyle name="Normal 2 9 3 2 39" xfId="31056"/>
    <cellStyle name="Normal 2 9 3 2 4" xfId="9911"/>
    <cellStyle name="Normal 2 9 3 2 40" xfId="30882"/>
    <cellStyle name="Normal 2 9 3 2 41" xfId="31600"/>
    <cellStyle name="Normal 2 9 3 2 5" xfId="10820"/>
    <cellStyle name="Normal 2 9 3 2 6" xfId="11148"/>
    <cellStyle name="Normal 2 9 3 2 7" xfId="12380"/>
    <cellStyle name="Normal 2 9 3 2 8" xfId="12640"/>
    <cellStyle name="Normal 2 9 3 2 9" xfId="12708"/>
    <cellStyle name="Normal 2 9 3 20" xfId="7867"/>
    <cellStyle name="Normal 2 9 3 21" xfId="5944"/>
    <cellStyle name="Normal 2 9 3 22" xfId="8336"/>
    <cellStyle name="Normal 2 9 3 23" xfId="8563"/>
    <cellStyle name="Normal 2 9 3 24" xfId="8775"/>
    <cellStyle name="Normal 2 9 3 25" xfId="8983"/>
    <cellStyle name="Normal 2 9 3 26" xfId="9179"/>
    <cellStyle name="Normal 2 9 3 27" xfId="9365"/>
    <cellStyle name="Normal 2 9 3 28" xfId="9533"/>
    <cellStyle name="Normal 2 9 3 29" xfId="9649"/>
    <cellStyle name="Normal 2 9 3 3" xfId="1356"/>
    <cellStyle name="Normal 2 9 3 3 2" xfId="29746"/>
    <cellStyle name="Normal 2 9 3 3 2 2" xfId="38191"/>
    <cellStyle name="Normal 2 9 3 3 3" xfId="30467"/>
    <cellStyle name="Normal 2 9 3 3 3 2" xfId="37933"/>
    <cellStyle name="Normal 2 9 3 3 4" xfId="31945"/>
    <cellStyle name="Normal 2 9 3 3 5" xfId="32813"/>
    <cellStyle name="Normal 2 9 3 3 6" xfId="33518"/>
    <cellStyle name="Normal 2 9 3 30" xfId="9775"/>
    <cellStyle name="Normal 2 9 3 31" xfId="10016"/>
    <cellStyle name="Normal 2 9 3 32" xfId="10263"/>
    <cellStyle name="Normal 2 9 3 33" xfId="11357"/>
    <cellStyle name="Normal 2 9 3 34" xfId="11886"/>
    <cellStyle name="Normal 2 9 3 35" xfId="12414"/>
    <cellStyle name="Normal 2 9 3 36" xfId="12853"/>
    <cellStyle name="Normal 2 9 3 37" xfId="13499"/>
    <cellStyle name="Normal 2 9 3 38" xfId="14040"/>
    <cellStyle name="Normal 2 9 3 39" xfId="14580"/>
    <cellStyle name="Normal 2 9 3 4" xfId="2150"/>
    <cellStyle name="Normal 2 9 3 4 2" xfId="4065"/>
    <cellStyle name="Normal 2 9 3 4 2 2" xfId="30136"/>
    <cellStyle name="Normal 2 9 3 4 3" xfId="30752"/>
    <cellStyle name="Normal 2 9 3 4 4" xfId="32601"/>
    <cellStyle name="Normal 2 9 3 4 5" xfId="33356"/>
    <cellStyle name="Normal 2 9 3 4 6" xfId="33829"/>
    <cellStyle name="Normal 2 9 3 4 7" xfId="34227"/>
    <cellStyle name="Normal 2 9 3 4 8" xfId="37708"/>
    <cellStyle name="Normal 2 9 3 40" xfId="15217"/>
    <cellStyle name="Normal 2 9 3 41" xfId="15663"/>
    <cellStyle name="Normal 2 9 3 42" xfId="16204"/>
    <cellStyle name="Normal 2 9 3 43" xfId="16744"/>
    <cellStyle name="Normal 2 9 3 44" xfId="17285"/>
    <cellStyle name="Normal 2 9 3 45" xfId="17826"/>
    <cellStyle name="Normal 2 9 3 46" xfId="18367"/>
    <cellStyle name="Normal 2 9 3 47" xfId="18904"/>
    <cellStyle name="Normal 2 9 3 48" xfId="19444"/>
    <cellStyle name="Normal 2 9 3 49" xfId="19977"/>
    <cellStyle name="Normal 2 9 3 5" xfId="2323"/>
    <cellStyle name="Normal 2 9 3 5 2" xfId="4418"/>
    <cellStyle name="Normal 2 9 3 5 2 2" xfId="30212"/>
    <cellStyle name="Normal 2 9 3 5 2 3" xfId="38258"/>
    <cellStyle name="Normal 2 9 3 5 3" xfId="30808"/>
    <cellStyle name="Normal 2 9 3 5 4" xfId="32748"/>
    <cellStyle name="Normal 2 9 3 5 5" xfId="33469"/>
    <cellStyle name="Normal 2 9 3 5 6" xfId="33886"/>
    <cellStyle name="Normal 2 9 3 5 7" xfId="37931"/>
    <cellStyle name="Normal 2 9 3 50" xfId="20495"/>
    <cellStyle name="Normal 2 9 3 51" xfId="21075"/>
    <cellStyle name="Normal 2 9 3 52" xfId="21395"/>
    <cellStyle name="Normal 2 9 3 53" xfId="21855"/>
    <cellStyle name="Normal 2 9 3 54" xfId="22084"/>
    <cellStyle name="Normal 2 9 3 55" xfId="23337"/>
    <cellStyle name="Normal 2 9 3 56" xfId="23872"/>
    <cellStyle name="Normal 2 9 3 57" xfId="24406"/>
    <cellStyle name="Normal 2 9 3 58" xfId="24920"/>
    <cellStyle name="Normal 2 9 3 59" xfId="25397"/>
    <cellStyle name="Normal 2 9 3 6" xfId="2425"/>
    <cellStyle name="Normal 2 9 3 6 2" xfId="4545"/>
    <cellStyle name="Normal 2 9 3 6 3" xfId="38031"/>
    <cellStyle name="Normal 2 9 3 60" xfId="25736"/>
    <cellStyle name="Normal 2 9 3 61" xfId="26582"/>
    <cellStyle name="Normal 2 9 3 62" xfId="27115"/>
    <cellStyle name="Normal 2 9 3 63" xfId="27417"/>
    <cellStyle name="Normal 2 9 3 64" xfId="28108"/>
    <cellStyle name="Normal 2 9 3 65" xfId="28508"/>
    <cellStyle name="Normal 2 9 3 66" xfId="28866"/>
    <cellStyle name="Normal 2 9 3 67" xfId="28783"/>
    <cellStyle name="Normal 2 9 3 68" xfId="30972"/>
    <cellStyle name="Normal 2 9 3 69" xfId="31236"/>
    <cellStyle name="Normal 2 9 3 7" xfId="4781"/>
    <cellStyle name="Normal 2 9 3 70" xfId="32311"/>
    <cellStyle name="Normal 2 9 3 71" xfId="3223"/>
    <cellStyle name="Normal 2 9 3 72" xfId="34093"/>
    <cellStyle name="Normal 2 9 3 73" xfId="34596"/>
    <cellStyle name="Normal 2 9 3 74" xfId="34823"/>
    <cellStyle name="Normal 2 9 3 75" xfId="35050"/>
    <cellStyle name="Normal 2 9 3 76" xfId="35277"/>
    <cellStyle name="Normal 2 9 3 77" xfId="35504"/>
    <cellStyle name="Normal 2 9 3 78" xfId="35731"/>
    <cellStyle name="Normal 2 9 3 79" xfId="35958"/>
    <cellStyle name="Normal 2 9 3 8" xfId="5023"/>
    <cellStyle name="Normal 2 9 3 80" xfId="36185"/>
    <cellStyle name="Normal 2 9 3 81" xfId="36412"/>
    <cellStyle name="Normal 2 9 3 82" xfId="36638"/>
    <cellStyle name="Normal 2 9 3 83" xfId="36862"/>
    <cellStyle name="Normal 2 9 3 84" xfId="37064"/>
    <cellStyle name="Normal 2 9 3 85" xfId="37274"/>
    <cellStyle name="Normal 2 9 3 86" xfId="37621"/>
    <cellStyle name="Normal 2 9 3 9" xfId="5260"/>
    <cellStyle name="Normal 2 9 30" xfId="2799"/>
    <cellStyle name="Normal 2 9 31" xfId="2848"/>
    <cellStyle name="Normal 2 9 32" xfId="2839"/>
    <cellStyle name="Normal 2 9 33" xfId="3651"/>
    <cellStyle name="Normal 2 9 34" xfId="2944"/>
    <cellStyle name="Normal 2 9 35" xfId="4026"/>
    <cellStyle name="Normal 2 9 36" xfId="4120"/>
    <cellStyle name="Normal 2 9 37" xfId="3374"/>
    <cellStyle name="Normal 2 9 38" xfId="3495"/>
    <cellStyle name="Normal 2 9 39" xfId="4227"/>
    <cellStyle name="Normal 2 9 4" xfId="217"/>
    <cellStyle name="Normal 2 9 4 10" xfId="3354"/>
    <cellStyle name="Normal 2 9 4 11" xfId="5859"/>
    <cellStyle name="Normal 2 9 4 12" xfId="6101"/>
    <cellStyle name="Normal 2 9 4 13" xfId="6341"/>
    <cellStyle name="Normal 2 9 4 14" xfId="6578"/>
    <cellStyle name="Normal 2 9 4 15" xfId="6815"/>
    <cellStyle name="Normal 2 9 4 16" xfId="7054"/>
    <cellStyle name="Normal 2 9 4 17" xfId="7286"/>
    <cellStyle name="Normal 2 9 4 18" xfId="7515"/>
    <cellStyle name="Normal 2 9 4 19" xfId="5230"/>
    <cellStyle name="Normal 2 9 4 2" xfId="301"/>
    <cellStyle name="Normal 2 9 4 2 10" xfId="14473"/>
    <cellStyle name="Normal 2 9 4 2 11" xfId="15220"/>
    <cellStyle name="Normal 2 9 4 2 12" xfId="15556"/>
    <cellStyle name="Normal 2 9 4 2 13" xfId="16097"/>
    <cellStyle name="Normal 2 9 4 2 14" xfId="16637"/>
    <cellStyle name="Normal 2 9 4 2 15" xfId="17178"/>
    <cellStyle name="Normal 2 9 4 2 16" xfId="17719"/>
    <cellStyle name="Normal 2 9 4 2 17" xfId="18260"/>
    <cellStyle name="Normal 2 9 4 2 18" xfId="18798"/>
    <cellStyle name="Normal 2 9 4 2 19" xfId="19337"/>
    <cellStyle name="Normal 2 9 4 2 2" xfId="10113"/>
    <cellStyle name="Normal 2 9 4 2 2 2" xfId="38135"/>
    <cellStyle name="Normal 2 9 4 2 20" xfId="19873"/>
    <cellStyle name="Normal 2 9 4 2 21" xfId="20396"/>
    <cellStyle name="Normal 2 9 4 2 22" xfId="21078"/>
    <cellStyle name="Normal 2 9 4 2 23" xfId="21326"/>
    <cellStyle name="Normal 2 9 4 2 24" xfId="21960"/>
    <cellStyle name="Normal 2 9 4 2 25" xfId="22261"/>
    <cellStyle name="Normal 2 9 4 2 26" xfId="22889"/>
    <cellStyle name="Normal 2 9 4 2 27" xfId="23430"/>
    <cellStyle name="Normal 2 9 4 2 28" xfId="23963"/>
    <cellStyle name="Normal 2 9 4 2 29" xfId="24497"/>
    <cellStyle name="Normal 2 9 4 2 3" xfId="10352"/>
    <cellStyle name="Normal 2 9 4 2 3 2" xfId="37935"/>
    <cellStyle name="Normal 2 9 4 2 30" xfId="25005"/>
    <cellStyle name="Normal 2 9 4 2 31" xfId="25802"/>
    <cellStyle name="Normal 2 9 4 2 32" xfId="26140"/>
    <cellStyle name="Normal 2 9 4 2 33" xfId="26676"/>
    <cellStyle name="Normal 2 9 4 2 34" xfId="26766"/>
    <cellStyle name="Normal 2 9 4 2 35" xfId="27719"/>
    <cellStyle name="Normal 2 9 4 2 36" xfId="28184"/>
    <cellStyle name="Normal 2 9 4 2 37" xfId="28971"/>
    <cellStyle name="Normal 2 9 4 2 38" xfId="29622"/>
    <cellStyle name="Normal 2 9 4 2 39" xfId="31077"/>
    <cellStyle name="Normal 2 9 4 2 4" xfId="11250"/>
    <cellStyle name="Normal 2 9 4 2 40" xfId="32338"/>
    <cellStyle name="Normal 2 9 4 2 41" xfId="33044"/>
    <cellStyle name="Normal 2 9 4 2 5" xfId="11778"/>
    <cellStyle name="Normal 2 9 4 2 6" xfId="12306"/>
    <cellStyle name="Normal 2 9 4 2 7" xfId="13038"/>
    <cellStyle name="Normal 2 9 4 2 8" xfId="13392"/>
    <cellStyle name="Normal 2 9 4 2 9" xfId="13933"/>
    <cellStyle name="Normal 2 9 4 20" xfId="7981"/>
    <cellStyle name="Normal 2 9 4 21" xfId="8010"/>
    <cellStyle name="Normal 2 9 4 22" xfId="8451"/>
    <cellStyle name="Normal 2 9 4 23" xfId="8673"/>
    <cellStyle name="Normal 2 9 4 24" xfId="8883"/>
    <cellStyle name="Normal 2 9 4 25" xfId="9084"/>
    <cellStyle name="Normal 2 9 4 26" xfId="9282"/>
    <cellStyle name="Normal 2 9 4 27" xfId="9455"/>
    <cellStyle name="Normal 2 9 4 28" xfId="9609"/>
    <cellStyle name="Normal 2 9 4 29" xfId="8096"/>
    <cellStyle name="Normal 2 9 4 3" xfId="2151"/>
    <cellStyle name="Normal 2 9 4 3 2" xfId="3304"/>
    <cellStyle name="Normal 2 9 4 3 2 2" xfId="30137"/>
    <cellStyle name="Normal 2 9 4 3 3" xfId="30753"/>
    <cellStyle name="Normal 2 9 4 3 4" xfId="32602"/>
    <cellStyle name="Normal 2 9 4 3 5" xfId="33357"/>
    <cellStyle name="Normal 2 9 4 3 6" xfId="33830"/>
    <cellStyle name="Normal 2 9 4 3 7" xfId="34244"/>
    <cellStyle name="Normal 2 9 4 3 8" xfId="37724"/>
    <cellStyle name="Normal 2 9 4 30" xfId="9824"/>
    <cellStyle name="Normal 2 9 4 31" xfId="10029"/>
    <cellStyle name="Normal 2 9 4 32" xfId="10376"/>
    <cellStyle name="Normal 2 9 4 33" xfId="10979"/>
    <cellStyle name="Normal 2 9 4 34" xfId="11504"/>
    <cellStyle name="Normal 2 9 4 35" xfId="12033"/>
    <cellStyle name="Normal 2 9 4 36" xfId="11010"/>
    <cellStyle name="Normal 2 9 4 37" xfId="13105"/>
    <cellStyle name="Normal 2 9 4 38" xfId="13645"/>
    <cellStyle name="Normal 2 9 4 39" xfId="14188"/>
    <cellStyle name="Normal 2 9 4 4" xfId="2324"/>
    <cellStyle name="Normal 2 9 4 4 2" xfId="3584"/>
    <cellStyle name="Normal 2 9 4 4 2 2" xfId="30213"/>
    <cellStyle name="Normal 2 9 4 4 2 3" xfId="38259"/>
    <cellStyle name="Normal 2 9 4 4 3" xfId="30809"/>
    <cellStyle name="Normal 2 9 4 4 4" xfId="32749"/>
    <cellStyle name="Normal 2 9 4 4 5" xfId="33470"/>
    <cellStyle name="Normal 2 9 4 4 6" xfId="33887"/>
    <cellStyle name="Normal 2 9 4 4 7" xfId="37934"/>
    <cellStyle name="Normal 2 9 4 40" xfId="13962"/>
    <cellStyle name="Normal 2 9 4 41" xfId="15269"/>
    <cellStyle name="Normal 2 9 4 42" xfId="15810"/>
    <cellStyle name="Normal 2 9 4 43" xfId="16350"/>
    <cellStyle name="Normal 2 9 4 44" xfId="16891"/>
    <cellStyle name="Normal 2 9 4 45" xfId="17432"/>
    <cellStyle name="Normal 2 9 4 46" xfId="17973"/>
    <cellStyle name="Normal 2 9 4 47" xfId="18512"/>
    <cellStyle name="Normal 2 9 4 48" xfId="19051"/>
    <cellStyle name="Normal 2 9 4 49" xfId="19590"/>
    <cellStyle name="Normal 2 9 4 5" xfId="2436"/>
    <cellStyle name="Normal 2 9 4 5 2" xfId="3811"/>
    <cellStyle name="Normal 2 9 4 5 3" xfId="38034"/>
    <cellStyle name="Normal 2 9 4 50" xfId="20121"/>
    <cellStyle name="Normal 2 9 4 51" xfId="19901"/>
    <cellStyle name="Normal 2 9 4 52" xfId="21117"/>
    <cellStyle name="Normal 2 9 4 53" xfId="21876"/>
    <cellStyle name="Normal 2 9 4 54" xfId="22067"/>
    <cellStyle name="Normal 2 9 4 55" xfId="22992"/>
    <cellStyle name="Normal 2 9 4 56" xfId="23530"/>
    <cellStyle name="Normal 2 9 4 57" xfId="24064"/>
    <cellStyle name="Normal 2 9 4 58" xfId="24597"/>
    <cellStyle name="Normal 2 9 4 59" xfId="25100"/>
    <cellStyle name="Normal 2 9 4 6" xfId="4664"/>
    <cellStyle name="Normal 2 9 4 60" xfId="25634"/>
    <cellStyle name="Normal 2 9 4 61" xfId="26241"/>
    <cellStyle name="Normal 2 9 4 62" xfId="26776"/>
    <cellStyle name="Normal 2 9 4 63" xfId="27252"/>
    <cellStyle name="Normal 2 9 4 64" xfId="27811"/>
    <cellStyle name="Normal 2 9 4 65" xfId="28268"/>
    <cellStyle name="Normal 2 9 4 66" xfId="28887"/>
    <cellStyle name="Normal 2 9 4 67" xfId="29470"/>
    <cellStyle name="Normal 2 9 4 68" xfId="30993"/>
    <cellStyle name="Normal 2 9 4 69" xfId="32243"/>
    <cellStyle name="Normal 2 9 4 7" xfId="4902"/>
    <cellStyle name="Normal 2 9 4 70" xfId="33085"/>
    <cellStyle name="Normal 2 9 4 71" xfId="3221"/>
    <cellStyle name="Normal 2 9 4 72" xfId="34094"/>
    <cellStyle name="Normal 2 9 4 73" xfId="34597"/>
    <cellStyle name="Normal 2 9 4 74" xfId="34824"/>
    <cellStyle name="Normal 2 9 4 75" xfId="35051"/>
    <cellStyle name="Normal 2 9 4 76" xfId="35278"/>
    <cellStyle name="Normal 2 9 4 77" xfId="35505"/>
    <cellStyle name="Normal 2 9 4 78" xfId="35732"/>
    <cellStyle name="Normal 2 9 4 79" xfId="35959"/>
    <cellStyle name="Normal 2 9 4 8" xfId="5140"/>
    <cellStyle name="Normal 2 9 4 80" xfId="36186"/>
    <cellStyle name="Normal 2 9 4 81" xfId="36413"/>
    <cellStyle name="Normal 2 9 4 82" xfId="36639"/>
    <cellStyle name="Normal 2 9 4 83" xfId="36863"/>
    <cellStyle name="Normal 2 9 4 84" xfId="37065"/>
    <cellStyle name="Normal 2 9 4 85" xfId="37275"/>
    <cellStyle name="Normal 2 9 4 86" xfId="37622"/>
    <cellStyle name="Normal 2 9 4 9" xfId="5381"/>
    <cellStyle name="Normal 2 9 40" xfId="5090"/>
    <cellStyle name="Normal 2 9 41" xfId="3318"/>
    <cellStyle name="Normal 2 9 42" xfId="3983"/>
    <cellStyle name="Normal 2 9 43" xfId="4988"/>
    <cellStyle name="Normal 2 9 44" xfId="4508"/>
    <cellStyle name="Normal 2 9 45" xfId="4249"/>
    <cellStyle name="Normal 2 9 46" xfId="4895"/>
    <cellStyle name="Normal 2 9 47" xfId="4514"/>
    <cellStyle name="Normal 2 9 48" xfId="6107"/>
    <cellStyle name="Normal 2 9 49" xfId="7235"/>
    <cellStyle name="Normal 2 9 5" xfId="238"/>
    <cellStyle name="Normal 2 9 5 10" xfId="4586"/>
    <cellStyle name="Normal 2 9 5 11" xfId="5213"/>
    <cellStyle name="Normal 2 9 5 12" xfId="5144"/>
    <cellStyle name="Normal 2 9 5 13" xfId="5273"/>
    <cellStyle name="Normal 2 9 5 14" xfId="5193"/>
    <cellStyle name="Normal 2 9 5 15" xfId="5625"/>
    <cellStyle name="Normal 2 9 5 16" xfId="5736"/>
    <cellStyle name="Normal 2 9 5 17" xfId="5977"/>
    <cellStyle name="Normal 2 9 5 18" xfId="6217"/>
    <cellStyle name="Normal 2 9 5 19" xfId="6738"/>
    <cellStyle name="Normal 2 9 5 2" xfId="2451"/>
    <cellStyle name="Normal 2 9 5 2 2" xfId="2924"/>
    <cellStyle name="Normal 2 9 5 2 3" xfId="34260"/>
    <cellStyle name="Normal 2 9 5 2 4" xfId="37738"/>
    <cellStyle name="Normal 2 9 5 20" xfId="7354"/>
    <cellStyle name="Normal 2 9 5 21" xfId="8050"/>
    <cellStyle name="Normal 2 9 5 22" xfId="8077"/>
    <cellStyle name="Normal 2 9 5 23" xfId="8018"/>
    <cellStyle name="Normal 2 9 5 24" xfId="7625"/>
    <cellStyle name="Normal 2 9 5 25" xfId="8219"/>
    <cellStyle name="Normal 2 9 5 26" xfId="8206"/>
    <cellStyle name="Normal 2 9 5 27" xfId="8333"/>
    <cellStyle name="Normal 2 9 5 28" xfId="8559"/>
    <cellStyle name="Normal 2 9 5 29" xfId="9017"/>
    <cellStyle name="Normal 2 9 5 3" xfId="3325"/>
    <cellStyle name="Normal 2 9 5 3 2" xfId="37936"/>
    <cellStyle name="Normal 2 9 5 30" xfId="9503"/>
    <cellStyle name="Normal 2 9 5 31" xfId="10050"/>
    <cellStyle name="Normal 2 9 5 32" xfId="10510"/>
    <cellStyle name="Normal 2 9 5 33" xfId="11252"/>
    <cellStyle name="Normal 2 9 5 34" xfId="11780"/>
    <cellStyle name="Normal 2 9 5 35" xfId="12308"/>
    <cellStyle name="Normal 2 9 5 36" xfId="12836"/>
    <cellStyle name="Normal 2 9 5 37" xfId="13394"/>
    <cellStyle name="Normal 2 9 5 38" xfId="13935"/>
    <cellStyle name="Normal 2 9 5 39" xfId="14475"/>
    <cellStyle name="Normal 2 9 5 4" xfId="3748"/>
    <cellStyle name="Normal 2 9 5 40" xfId="15104"/>
    <cellStyle name="Normal 2 9 5 41" xfId="15558"/>
    <cellStyle name="Normal 2 9 5 42" xfId="16099"/>
    <cellStyle name="Normal 2 9 5 43" xfId="16639"/>
    <cellStyle name="Normal 2 9 5 44" xfId="17180"/>
    <cellStyle name="Normal 2 9 5 45" xfId="17721"/>
    <cellStyle name="Normal 2 9 5 46" xfId="18262"/>
    <cellStyle name="Normal 2 9 5 47" xfId="18800"/>
    <cellStyle name="Normal 2 9 5 48" xfId="19339"/>
    <cellStyle name="Normal 2 9 5 49" xfId="19875"/>
    <cellStyle name="Normal 2 9 5 5" xfId="4055"/>
    <cellStyle name="Normal 2 9 5 50" xfId="20397"/>
    <cellStyle name="Normal 2 9 5 51" xfId="20975"/>
    <cellStyle name="Normal 2 9 5 52" xfId="21327"/>
    <cellStyle name="Normal 2 9 5 53" xfId="21897"/>
    <cellStyle name="Normal 2 9 5 54" xfId="22641"/>
    <cellStyle name="Normal 2 9 5 55" xfId="22677"/>
    <cellStyle name="Normal 2 9 5 56" xfId="23225"/>
    <cellStyle name="Normal 2 9 5 57" xfId="23760"/>
    <cellStyle name="Normal 2 9 5 58" xfId="24294"/>
    <cellStyle name="Normal 2 9 5 59" xfId="24812"/>
    <cellStyle name="Normal 2 9 5 6" xfId="4150"/>
    <cellStyle name="Normal 2 9 5 60" xfId="25809"/>
    <cellStyle name="Normal 2 9 5 61" xfId="25651"/>
    <cellStyle name="Normal 2 9 5 62" xfId="26471"/>
    <cellStyle name="Normal 2 9 5 63" xfId="25891"/>
    <cellStyle name="Normal 2 9 5 64" xfId="27651"/>
    <cellStyle name="Normal 2 9 5 65" xfId="28004"/>
    <cellStyle name="Normal 2 9 5 66" xfId="28908"/>
    <cellStyle name="Normal 2 9 5 67" xfId="29594"/>
    <cellStyle name="Normal 2 9 5 68" xfId="31014"/>
    <cellStyle name="Normal 2 9 5 69" xfId="31752"/>
    <cellStyle name="Normal 2 9 5 7" xfId="3915"/>
    <cellStyle name="Normal 2 9 5 70" xfId="32399"/>
    <cellStyle name="Normal 2 9 5 8" xfId="2821"/>
    <cellStyle name="Normal 2 9 5 9" xfId="4005"/>
    <cellStyle name="Normal 2 9 50" xfId="8081"/>
    <cellStyle name="Normal 2 9 51" xfId="6907"/>
    <cellStyle name="Normal 2 9 52" xfId="7681"/>
    <cellStyle name="Normal 2 9 53" xfId="7167"/>
    <cellStyle name="Normal 2 9 54" xfId="8141"/>
    <cellStyle name="Normal 2 9 55" xfId="8084"/>
    <cellStyle name="Normal 2 9 56" xfId="6674"/>
    <cellStyle name="Normal 2 9 57" xfId="7134"/>
    <cellStyle name="Normal 2 9 58" xfId="8457"/>
    <cellStyle name="Normal 2 9 59" xfId="9416"/>
    <cellStyle name="Normal 2 9 6" xfId="319"/>
    <cellStyle name="Normal 2 9 6 10" xfId="5162"/>
    <cellStyle name="Normal 2 9 6 11" xfId="4719"/>
    <cellStyle name="Normal 2 9 6 12" xfId="5257"/>
    <cellStyle name="Normal 2 9 6 13" xfId="5378"/>
    <cellStyle name="Normal 2 9 6 14" xfId="5261"/>
    <cellStyle name="Normal 2 9 6 15" xfId="3440"/>
    <cellStyle name="Normal 2 9 6 16" xfId="4775"/>
    <cellStyle name="Normal 2 9 6 17" xfId="4946"/>
    <cellStyle name="Normal 2 9 6 18" xfId="5272"/>
    <cellStyle name="Normal 2 9 6 19" xfId="7308"/>
    <cellStyle name="Normal 2 9 6 2" xfId="2462"/>
    <cellStyle name="Normal 2 9 6 2 2" xfId="2950"/>
    <cellStyle name="Normal 2 9 6 2 3" xfId="34278"/>
    <cellStyle name="Normal 2 9 6 2 4" xfId="37745"/>
    <cellStyle name="Normal 2 9 6 20" xfId="6875"/>
    <cellStyle name="Normal 2 9 6 21" xfId="7905"/>
    <cellStyle name="Normal 2 9 6 22" xfId="7487"/>
    <cellStyle name="Normal 2 9 6 23" xfId="7794"/>
    <cellStyle name="Normal 2 9 6 24" xfId="7749"/>
    <cellStyle name="Normal 2 9 6 25" xfId="6567"/>
    <cellStyle name="Normal 2 9 6 26" xfId="7086"/>
    <cellStyle name="Normal 2 9 6 27" xfId="5918"/>
    <cellStyle name="Normal 2 9 6 28" xfId="7196"/>
    <cellStyle name="Normal 2 9 6 29" xfId="9471"/>
    <cellStyle name="Normal 2 9 6 3" xfId="3403"/>
    <cellStyle name="Normal 2 9 6 3 2" xfId="37937"/>
    <cellStyle name="Normal 2 9 6 30" xfId="9132"/>
    <cellStyle name="Normal 2 9 6 31" xfId="10131"/>
    <cellStyle name="Normal 2 9 6 32" xfId="10441"/>
    <cellStyle name="Normal 2 9 6 33" xfId="10399"/>
    <cellStyle name="Normal 2 9 6 34" xfId="10757"/>
    <cellStyle name="Normal 2 9 6 35" xfId="10212"/>
    <cellStyle name="Normal 2 9 6 36" xfId="12336"/>
    <cellStyle name="Normal 2 9 6 37" xfId="12418"/>
    <cellStyle name="Normal 2 9 6 38" xfId="12303"/>
    <cellStyle name="Normal 2 9 6 39" xfId="12599"/>
    <cellStyle name="Normal 2 9 6 4" xfId="3987"/>
    <cellStyle name="Normal 2 9 6 40" xfId="14472"/>
    <cellStyle name="Normal 2 9 6 41" xfId="14187"/>
    <cellStyle name="Normal 2 9 6 42" xfId="12349"/>
    <cellStyle name="Normal 2 9 6 43" xfId="14821"/>
    <cellStyle name="Normal 2 9 6 44" xfId="15451"/>
    <cellStyle name="Normal 2 9 6 45" xfId="15992"/>
    <cellStyle name="Normal 2 9 6 46" xfId="16532"/>
    <cellStyle name="Normal 2 9 6 47" xfId="17073"/>
    <cellStyle name="Normal 2 9 6 48" xfId="17614"/>
    <cellStyle name="Normal 2 9 6 49" xfId="18155"/>
    <cellStyle name="Normal 2 9 6 5" xfId="4060"/>
    <cellStyle name="Normal 2 9 6 50" xfId="18693"/>
    <cellStyle name="Normal 2 9 6 51" xfId="20395"/>
    <cellStyle name="Normal 2 9 6 52" xfId="20120"/>
    <cellStyle name="Normal 2 9 6 53" xfId="21978"/>
    <cellStyle name="Normal 2 9 6 54" xfId="22085"/>
    <cellStyle name="Normal 2 9 6 55" xfId="23394"/>
    <cellStyle name="Normal 2 9 6 56" xfId="23927"/>
    <cellStyle name="Normal 2 9 6 57" xfId="24461"/>
    <cellStyle name="Normal 2 9 6 58" xfId="24972"/>
    <cellStyle name="Normal 2 9 6 59" xfId="25447"/>
    <cellStyle name="Normal 2 9 6 6" xfId="3377"/>
    <cellStyle name="Normal 2 9 6 60" xfId="25269"/>
    <cellStyle name="Normal 2 9 6 61" xfId="26640"/>
    <cellStyle name="Normal 2 9 6 62" xfId="27172"/>
    <cellStyle name="Normal 2 9 6 63" xfId="27658"/>
    <cellStyle name="Normal 2 9 6 64" xfId="28156"/>
    <cellStyle name="Normal 2 9 6 65" xfId="28543"/>
    <cellStyle name="Normal 2 9 6 66" xfId="28986"/>
    <cellStyle name="Normal 2 9 6 67" xfId="29028"/>
    <cellStyle name="Normal 2 9 6 68" xfId="31094"/>
    <cellStyle name="Normal 2 9 6 69" xfId="32175"/>
    <cellStyle name="Normal 2 9 6 7" xfId="4172"/>
    <cellStyle name="Normal 2 9 6 70" xfId="33020"/>
    <cellStyle name="Normal 2 9 6 8" xfId="3530"/>
    <cellStyle name="Normal 2 9 6 9" xfId="4020"/>
    <cellStyle name="Normal 2 9 60" xfId="9891"/>
    <cellStyle name="Normal 2 9 61" xfId="10704"/>
    <cellStyle name="Normal 2 9 62" xfId="11009"/>
    <cellStyle name="Normal 2 9 63" xfId="11534"/>
    <cellStyle name="Normal 2 9 64" xfId="12061"/>
    <cellStyle name="Normal 2 9 65" xfId="12918"/>
    <cellStyle name="Normal 2 9 66" xfId="13135"/>
    <cellStyle name="Normal 2 9 67" xfId="13675"/>
    <cellStyle name="Normal 2 9 68" xfId="14218"/>
    <cellStyle name="Normal 2 9 69" xfId="14983"/>
    <cellStyle name="Normal 2 9 7" xfId="442"/>
    <cellStyle name="Normal 2 9 7 10" xfId="4840"/>
    <cellStyle name="Normal 2 9 7 11" xfId="4491"/>
    <cellStyle name="Normal 2 9 7 12" xfId="4650"/>
    <cellStyle name="Normal 2 9 7 13" xfId="5385"/>
    <cellStyle name="Normal 2 9 7 14" xfId="5617"/>
    <cellStyle name="Normal 2 9 7 15" xfId="5875"/>
    <cellStyle name="Normal 2 9 7 16" xfId="6117"/>
    <cellStyle name="Normal 2 9 7 17" xfId="6355"/>
    <cellStyle name="Normal 2 9 7 18" xfId="6594"/>
    <cellStyle name="Normal 2 9 7 19" xfId="6993"/>
    <cellStyle name="Normal 2 9 7 2" xfId="2483"/>
    <cellStyle name="Normal 2 9 7 2 2" xfId="2993"/>
    <cellStyle name="Normal 2 9 7 2 3" xfId="38048"/>
    <cellStyle name="Normal 2 9 7 20" xfId="6644"/>
    <cellStyle name="Normal 2 9 7 21" xfId="7616"/>
    <cellStyle name="Normal 2 9 7 22" xfId="7499"/>
    <cellStyle name="Normal 2 9 7 23" xfId="7875"/>
    <cellStyle name="Normal 2 9 7 24" xfId="7461"/>
    <cellStyle name="Normal 2 9 7 25" xfId="7195"/>
    <cellStyle name="Normal 2 9 7 26" xfId="8466"/>
    <cellStyle name="Normal 2 9 7 27" xfId="8687"/>
    <cellStyle name="Normal 2 9 7 28" xfId="8896"/>
    <cellStyle name="Normal 2 9 7 29" xfId="9228"/>
    <cellStyle name="Normal 2 9 7 3" xfId="3523"/>
    <cellStyle name="Normal 2 9 7 30" xfId="8939"/>
    <cellStyle name="Normal 2 9 7 31" xfId="10251"/>
    <cellStyle name="Normal 2 9 7 32" xfId="10834"/>
    <cellStyle name="Normal 2 9 7 33" xfId="10221"/>
    <cellStyle name="Normal 2 9 7 34" xfId="11332"/>
    <cellStyle name="Normal 2 9 7 35" xfId="11861"/>
    <cellStyle name="Normal 2 9 7 36" xfId="12510"/>
    <cellStyle name="Normal 2 9 7 37" xfId="12940"/>
    <cellStyle name="Normal 2 9 7 38" xfId="13474"/>
    <cellStyle name="Normal 2 9 7 39" xfId="14015"/>
    <cellStyle name="Normal 2 9 7 4" xfId="3424"/>
    <cellStyle name="Normal 2 9 7 40" xfId="14693"/>
    <cellStyle name="Normal 2 9 7 41" xfId="15012"/>
    <cellStyle name="Normal 2 9 7 42" xfId="15638"/>
    <cellStyle name="Normal 2 9 7 43" xfId="16179"/>
    <cellStyle name="Normal 2 9 7 44" xfId="16719"/>
    <cellStyle name="Normal 2 9 7 45" xfId="17260"/>
    <cellStyle name="Normal 2 9 7 46" xfId="17801"/>
    <cellStyle name="Normal 2 9 7 47" xfId="18342"/>
    <cellStyle name="Normal 2 9 7 48" xfId="18879"/>
    <cellStyle name="Normal 2 9 7 49" xfId="19419"/>
    <cellStyle name="Normal 2 9 7 5" xfId="2840"/>
    <cellStyle name="Normal 2 9 7 50" xfId="19952"/>
    <cellStyle name="Normal 2 9 7 51" xfId="20607"/>
    <cellStyle name="Normal 2 9 7 52" xfId="20898"/>
    <cellStyle name="Normal 2 9 7 53" xfId="22095"/>
    <cellStyle name="Normal 2 9 7 54" xfId="22674"/>
    <cellStyle name="Normal 2 9 7 55" xfId="22415"/>
    <cellStyle name="Normal 2 9 7 56" xfId="22172"/>
    <cellStyle name="Normal 2 9 7 57" xfId="23108"/>
    <cellStyle name="Normal 2 9 7 58" xfId="23645"/>
    <cellStyle name="Normal 2 9 7 59" xfId="24177"/>
    <cellStyle name="Normal 2 9 7 6" xfId="3670"/>
    <cellStyle name="Normal 2 9 7 60" xfId="25910"/>
    <cellStyle name="Normal 2 9 7 61" xfId="24456"/>
    <cellStyle name="Normal 2 9 7 62" xfId="25200"/>
    <cellStyle name="Normal 2 9 7 63" xfId="26434"/>
    <cellStyle name="Normal 2 9 7 64" xfId="27041"/>
    <cellStyle name="Normal 2 9 7 65" xfId="27647"/>
    <cellStyle name="Normal 2 9 7 66" xfId="29086"/>
    <cellStyle name="Normal 2 9 7 67" xfId="29952"/>
    <cellStyle name="Normal 2 9 7 68" xfId="31200"/>
    <cellStyle name="Normal 2 9 7 69" xfId="31509"/>
    <cellStyle name="Normal 2 9 7 7" xfId="3072"/>
    <cellStyle name="Normal 2 9 7 70" xfId="32108"/>
    <cellStyle name="Normal 2 9 7 8" xfId="3996"/>
    <cellStyle name="Normal 2 9 7 9" xfId="4268"/>
    <cellStyle name="Normal 2 9 70" xfId="15299"/>
    <cellStyle name="Normal 2 9 71" xfId="15840"/>
    <cellStyle name="Normal 2 9 72" xfId="16380"/>
    <cellStyle name="Normal 2 9 73" xfId="16921"/>
    <cellStyle name="Normal 2 9 74" xfId="17462"/>
    <cellStyle name="Normal 2 9 75" xfId="18003"/>
    <cellStyle name="Normal 2 9 76" xfId="18542"/>
    <cellStyle name="Normal 2 9 77" xfId="19081"/>
    <cellStyle name="Normal 2 9 78" xfId="19619"/>
    <cellStyle name="Normal 2 9 79" xfId="20150"/>
    <cellStyle name="Normal 2 9 8" xfId="357"/>
    <cellStyle name="Normal 2 9 8 10" xfId="3898"/>
    <cellStyle name="Normal 2 9 8 11" xfId="5522"/>
    <cellStyle name="Normal 2 9 8 12" xfId="5846"/>
    <cellStyle name="Normal 2 9 8 13" xfId="6088"/>
    <cellStyle name="Normal 2 9 8 14" xfId="6328"/>
    <cellStyle name="Normal 2 9 8 15" xfId="6565"/>
    <cellStyle name="Normal 2 9 8 16" xfId="6802"/>
    <cellStyle name="Normal 2 9 8 17" xfId="7042"/>
    <cellStyle name="Normal 2 9 8 18" xfId="7274"/>
    <cellStyle name="Normal 2 9 8 19" xfId="5941"/>
    <cellStyle name="Normal 2 9 8 2" xfId="2499"/>
    <cellStyle name="Normal 2 9 8 2 2" xfId="2962"/>
    <cellStyle name="Normal 2 9 8 2 3" xfId="38256"/>
    <cellStyle name="Normal 2 9 8 20" xfId="7652"/>
    <cellStyle name="Normal 2 9 8 21" xfId="7400"/>
    <cellStyle name="Normal 2 9 8 22" xfId="7248"/>
    <cellStyle name="Normal 2 9 8 23" xfId="8438"/>
    <cellStyle name="Normal 2 9 8 24" xfId="8661"/>
    <cellStyle name="Normal 2 9 8 25" xfId="8871"/>
    <cellStyle name="Normal 2 9 8 26" xfId="9073"/>
    <cellStyle name="Normal 2 9 8 27" xfId="9272"/>
    <cellStyle name="Normal 2 9 8 28" xfId="9444"/>
    <cellStyle name="Normal 2 9 8 29" xfId="8300"/>
    <cellStyle name="Normal 2 9 8 3" xfId="3441"/>
    <cellStyle name="Normal 2 9 8 30" xfId="9683"/>
    <cellStyle name="Normal 2 9 8 31" xfId="10169"/>
    <cellStyle name="Normal 2 9 8 32" xfId="10900"/>
    <cellStyle name="Normal 2 9 8 33" xfId="11283"/>
    <cellStyle name="Normal 2 9 8 34" xfId="11812"/>
    <cellStyle name="Normal 2 9 8 35" xfId="12340"/>
    <cellStyle name="Normal 2 9 8 36" xfId="12862"/>
    <cellStyle name="Normal 2 9 8 37" xfId="13425"/>
    <cellStyle name="Normal 2 9 8 38" xfId="13966"/>
    <cellStyle name="Normal 2 9 8 39" xfId="14506"/>
    <cellStyle name="Normal 2 9 8 4" xfId="3806"/>
    <cellStyle name="Normal 2 9 8 40" xfId="15067"/>
    <cellStyle name="Normal 2 9 8 41" xfId="15589"/>
    <cellStyle name="Normal 2 9 8 42" xfId="16130"/>
    <cellStyle name="Normal 2 9 8 43" xfId="16670"/>
    <cellStyle name="Normal 2 9 8 44" xfId="17211"/>
    <cellStyle name="Normal 2 9 8 45" xfId="17752"/>
    <cellStyle name="Normal 2 9 8 46" xfId="18293"/>
    <cellStyle name="Normal 2 9 8 47" xfId="18831"/>
    <cellStyle name="Normal 2 9 8 48" xfId="19370"/>
    <cellStyle name="Normal 2 9 8 49" xfId="19905"/>
    <cellStyle name="Normal 2 9 8 5" xfId="3383"/>
    <cellStyle name="Normal 2 9 8 50" xfId="20427"/>
    <cellStyle name="Normal 2 9 8 51" xfId="20944"/>
    <cellStyle name="Normal 2 9 8 52" xfId="21349"/>
    <cellStyle name="Normal 2 9 8 53" xfId="22014"/>
    <cellStyle name="Normal 2 9 8 54" xfId="21991"/>
    <cellStyle name="Normal 2 9 8 55" xfId="22826"/>
    <cellStyle name="Normal 2 9 8 56" xfId="22874"/>
    <cellStyle name="Normal 2 9 8 57" xfId="23415"/>
    <cellStyle name="Normal 2 9 8 58" xfId="23948"/>
    <cellStyle name="Normal 2 9 8 59" xfId="24482"/>
    <cellStyle name="Normal 2 9 8 6" xfId="4273"/>
    <cellStyle name="Normal 2 9 8 60" xfId="25611"/>
    <cellStyle name="Normal 2 9 8 61" xfId="26077"/>
    <cellStyle name="Normal 2 9 8 62" xfId="26125"/>
    <cellStyle name="Normal 2 9 8 63" xfId="27153"/>
    <cellStyle name="Normal 2 9 8 64" xfId="25733"/>
    <cellStyle name="Normal 2 9 8 65" xfId="27704"/>
    <cellStyle name="Normal 2 9 8 66" xfId="29015"/>
    <cellStyle name="Normal 2 9 8 67" xfId="29250"/>
    <cellStyle name="Normal 2 9 8 68" xfId="31128"/>
    <cellStyle name="Normal 2 9 8 69" xfId="31429"/>
    <cellStyle name="Normal 2 9 8 7" xfId="4651"/>
    <cellStyle name="Normal 2 9 8 70" xfId="32462"/>
    <cellStyle name="Normal 2 9 8 71" xfId="37927"/>
    <cellStyle name="Normal 2 9 8 8" xfId="4889"/>
    <cellStyle name="Normal 2 9 8 9" xfId="5127"/>
    <cellStyle name="Normal 2 9 80" xfId="20874"/>
    <cellStyle name="Normal 2 9 81" xfId="21140"/>
    <cellStyle name="Normal 2 9 82" xfId="21721"/>
    <cellStyle name="Normal 2 9 83" xfId="22531"/>
    <cellStyle name="Normal 2 9 84" xfId="22490"/>
    <cellStyle name="Normal 2 9 85" xfId="23118"/>
    <cellStyle name="Normal 2 9 86" xfId="23655"/>
    <cellStyle name="Normal 2 9 87" xfId="24187"/>
    <cellStyle name="Normal 2 9 88" xfId="24712"/>
    <cellStyle name="Normal 2 9 89" xfId="25218"/>
    <cellStyle name="Normal 2 9 9" xfId="497"/>
    <cellStyle name="Normal 2 9 9 10" xfId="5579"/>
    <cellStyle name="Normal 2 9 9 11" xfId="5834"/>
    <cellStyle name="Normal 2 9 9 12" xfId="6075"/>
    <cellStyle name="Normal 2 9 9 13" xfId="6316"/>
    <cellStyle name="Normal 2 9 9 14" xfId="6552"/>
    <cellStyle name="Normal 2 9 9 15" xfId="6789"/>
    <cellStyle name="Normal 2 9 9 16" xfId="7029"/>
    <cellStyle name="Normal 2 9 9 17" xfId="7261"/>
    <cellStyle name="Normal 2 9 9 18" xfId="7490"/>
    <cellStyle name="Normal 2 9 9 19" xfId="7706"/>
    <cellStyle name="Normal 2 9 9 2" xfId="2514"/>
    <cellStyle name="Normal 2 9 9 2 2" xfId="3013"/>
    <cellStyle name="Normal 2 9 9 20" xfId="7958"/>
    <cellStyle name="Normal 2 9 9 21" xfId="7982"/>
    <cellStyle name="Normal 2 9 9 22" xfId="8426"/>
    <cellStyle name="Normal 2 9 9 23" xfId="8651"/>
    <cellStyle name="Normal 2 9 9 24" xfId="8861"/>
    <cellStyle name="Normal 2 9 9 25" xfId="9063"/>
    <cellStyle name="Normal 2 9 9 26" xfId="9262"/>
    <cellStyle name="Normal 2 9 9 27" xfId="9437"/>
    <cellStyle name="Normal 2 9 9 28" xfId="9594"/>
    <cellStyle name="Normal 2 9 9 29" xfId="9720"/>
    <cellStyle name="Normal 2 9 9 3" xfId="3576"/>
    <cellStyle name="Normal 2 9 9 30" xfId="9815"/>
    <cellStyle name="Normal 2 9 9 31" xfId="10306"/>
    <cellStyle name="Normal 2 9 9 32" xfId="10312"/>
    <cellStyle name="Normal 2 9 9 33" xfId="11241"/>
    <cellStyle name="Normal 2 9 9 34" xfId="11769"/>
    <cellStyle name="Normal 2 9 9 35" xfId="12297"/>
    <cellStyle name="Normal 2 9 9 36" xfId="12962"/>
    <cellStyle name="Normal 2 9 9 37" xfId="13383"/>
    <cellStyle name="Normal 2 9 9 38" xfId="13924"/>
    <cellStyle name="Normal 2 9 9 39" xfId="14464"/>
    <cellStyle name="Normal 2 9 9 4" xfId="3717"/>
    <cellStyle name="Normal 2 9 9 40" xfId="15139"/>
    <cellStyle name="Normal 2 9 9 41" xfId="15547"/>
    <cellStyle name="Normal 2 9 9 42" xfId="16088"/>
    <cellStyle name="Normal 2 9 9 43" xfId="16628"/>
    <cellStyle name="Normal 2 9 9 44" xfId="17169"/>
    <cellStyle name="Normal 2 9 9 45" xfId="17710"/>
    <cellStyle name="Normal 2 9 9 46" xfId="18251"/>
    <cellStyle name="Normal 2 9 9 47" xfId="18789"/>
    <cellStyle name="Normal 2 9 9 48" xfId="19328"/>
    <cellStyle name="Normal 2 9 9 49" xfId="19865"/>
    <cellStyle name="Normal 2 9 9 5" xfId="4367"/>
    <cellStyle name="Normal 2 9 9 50" xfId="20388"/>
    <cellStyle name="Normal 2 9 9 51" xfId="21005"/>
    <cellStyle name="Normal 2 9 9 52" xfId="21321"/>
    <cellStyle name="Normal 2 9 9 53" xfId="22148"/>
    <cellStyle name="Normal 2 9 9 54" xfId="22361"/>
    <cellStyle name="Normal 2 9 9 55" xfId="22287"/>
    <cellStyle name="Normal 2 9 9 56" xfId="22338"/>
    <cellStyle name="Normal 2 9 9 57" xfId="23117"/>
    <cellStyle name="Normal 2 9 9 58" xfId="23654"/>
    <cellStyle name="Normal 2 9 9 59" xfId="24186"/>
    <cellStyle name="Normal 2 9 9 6" xfId="4639"/>
    <cellStyle name="Normal 2 9 9 60" xfId="25962"/>
    <cellStyle name="Normal 2 9 9 61" xfId="25606"/>
    <cellStyle name="Normal 2 9 9 62" xfId="25963"/>
    <cellStyle name="Normal 2 9 9 63" xfId="27424"/>
    <cellStyle name="Normal 2 9 9 64" xfId="26915"/>
    <cellStyle name="Normal 2 9 9 65" xfId="27421"/>
    <cellStyle name="Normal 2 9 9 66" xfId="29130"/>
    <cellStyle name="Normal 2 9 9 67" xfId="29286"/>
    <cellStyle name="Normal 2 9 9 68" xfId="31247"/>
    <cellStyle name="Normal 2 9 9 69" xfId="31845"/>
    <cellStyle name="Normal 2 9 9 7" xfId="4876"/>
    <cellStyle name="Normal 2 9 9 70" xfId="32995"/>
    <cellStyle name="Normal 2 9 9 8" xfId="5116"/>
    <cellStyle name="Normal 2 9 9 9" xfId="5356"/>
    <cellStyle name="Normal 2 9 90" xfId="25864"/>
    <cellStyle name="Normal 2 9 91" xfId="26364"/>
    <cellStyle name="Normal 2 9 92" xfId="27016"/>
    <cellStyle name="Normal 2 9 93" xfId="27437"/>
    <cellStyle name="Normal 2 9 94" xfId="27914"/>
    <cellStyle name="Normal 2 9 95" xfId="28754"/>
    <cellStyle name="Normal 2 9 96" xfId="29236"/>
    <cellStyle name="Normal 2 9 97" xfId="30845"/>
    <cellStyle name="Normal 2 9 98" xfId="32260"/>
    <cellStyle name="Normal 2 9 99" xfId="33477"/>
    <cellStyle name="Normal 2 90" xfId="17727"/>
    <cellStyle name="Normal 2 91" xfId="18268"/>
    <cellStyle name="Normal 2 92" xfId="18806"/>
    <cellStyle name="Normal 2 93" xfId="19825"/>
    <cellStyle name="Normal 2 94" xfId="20600"/>
    <cellStyle name="Normal 2 95" xfId="21710"/>
    <cellStyle name="Normal 2 96" xfId="22535"/>
    <cellStyle name="Normal 2 97" xfId="22814"/>
    <cellStyle name="Normal 2 98" xfId="23242"/>
    <cellStyle name="Normal 2 99" xfId="23777"/>
    <cellStyle name="Normal 20" xfId="2152"/>
    <cellStyle name="Normal 21" xfId="2153"/>
    <cellStyle name="Normal 22" xfId="45"/>
    <cellStyle name="Normal 22 10" xfId="369"/>
    <cellStyle name="Normal 22 100" xfId="37343"/>
    <cellStyle name="Normal 22 101" xfId="37309"/>
    <cellStyle name="Normal 22 102" xfId="37355"/>
    <cellStyle name="Normal 22 103" xfId="37367"/>
    <cellStyle name="Normal 22 104" xfId="37379"/>
    <cellStyle name="Normal 22 105" xfId="37391"/>
    <cellStyle name="Normal 22 106" xfId="37403"/>
    <cellStyle name="Normal 22 107" xfId="37623"/>
    <cellStyle name="Normal 22 108" xfId="37654"/>
    <cellStyle name="Normal 22 11" xfId="465"/>
    <cellStyle name="Normal 22 12" xfId="388"/>
    <cellStyle name="Normal 22 13" xfId="370"/>
    <cellStyle name="Normal 22 14" xfId="411"/>
    <cellStyle name="Normal 22 15" xfId="444"/>
    <cellStyle name="Normal 22 16" xfId="371"/>
    <cellStyle name="Normal 22 17" xfId="377"/>
    <cellStyle name="Normal 22 18" xfId="737"/>
    <cellStyle name="Normal 22 19" xfId="768"/>
    <cellStyle name="Normal 22 2" xfId="78"/>
    <cellStyle name="Normal 22 2 10" xfId="531"/>
    <cellStyle name="Normal 22 2 11" xfId="561"/>
    <cellStyle name="Normal 22 2 12" xfId="587"/>
    <cellStyle name="Normal 22 2 13" xfId="613"/>
    <cellStyle name="Normal 22 2 14" xfId="639"/>
    <cellStyle name="Normal 22 2 15" xfId="389"/>
    <cellStyle name="Normal 22 2 16" xfId="626"/>
    <cellStyle name="Normal 22 2 17" xfId="635"/>
    <cellStyle name="Normal 22 2 18" xfId="767"/>
    <cellStyle name="Normal 22 2 19" xfId="754"/>
    <cellStyle name="Normal 22 2 2" xfId="107"/>
    <cellStyle name="Normal 22 2 2 2" xfId="37939"/>
    <cellStyle name="Normal 22 2 20" xfId="1252"/>
    <cellStyle name="Normal 22 2 21" xfId="1266"/>
    <cellStyle name="Normal 22 2 22" xfId="1286"/>
    <cellStyle name="Normal 22 2 23" xfId="2155"/>
    <cellStyle name="Normal 22 2 24" xfId="2326"/>
    <cellStyle name="Normal 22 2 25" xfId="3060"/>
    <cellStyle name="Normal 22 2 26" xfId="2859"/>
    <cellStyle name="Normal 22 2 27" xfId="3032"/>
    <cellStyle name="Normal 22 2 28" xfId="34096"/>
    <cellStyle name="Normal 22 2 29" xfId="34149"/>
    <cellStyle name="Normal 22 2 3" xfId="315"/>
    <cellStyle name="Normal 22 2 30" xfId="34601"/>
    <cellStyle name="Normal 22 2 31" xfId="34828"/>
    <cellStyle name="Normal 22 2 32" xfId="35055"/>
    <cellStyle name="Normal 22 2 33" xfId="35282"/>
    <cellStyle name="Normal 22 2 34" xfId="35509"/>
    <cellStyle name="Normal 22 2 35" xfId="35736"/>
    <cellStyle name="Normal 22 2 36" xfId="35963"/>
    <cellStyle name="Normal 22 2 37" xfId="36190"/>
    <cellStyle name="Normal 22 2 38" xfId="36417"/>
    <cellStyle name="Normal 22 2 39" xfId="36643"/>
    <cellStyle name="Normal 22 2 4" xfId="423"/>
    <cellStyle name="Normal 22 2 40" xfId="36867"/>
    <cellStyle name="Normal 22 2 41" xfId="37069"/>
    <cellStyle name="Normal 22 2 42" xfId="37277"/>
    <cellStyle name="Normal 22 2 43" xfId="37624"/>
    <cellStyle name="Normal 22 2 44" xfId="37667"/>
    <cellStyle name="Normal 22 2 5" xfId="376"/>
    <cellStyle name="Normal 22 2 6" xfId="460"/>
    <cellStyle name="Normal 22 2 7" xfId="176"/>
    <cellStyle name="Normal 22 2 8" xfId="77"/>
    <cellStyle name="Normal 22 2 9" xfId="382"/>
    <cellStyle name="Normal 22 20" xfId="746"/>
    <cellStyle name="Normal 22 21" xfId="783"/>
    <cellStyle name="Normal 22 22" xfId="834"/>
    <cellStyle name="Normal 22 23" xfId="822"/>
    <cellStyle name="Normal 22 24" xfId="544"/>
    <cellStyle name="Normal 22 25" xfId="823"/>
    <cellStyle name="Normal 22 26" xfId="890"/>
    <cellStyle name="Normal 22 27" xfId="1052"/>
    <cellStyle name="Normal 22 28" xfId="1054"/>
    <cellStyle name="Normal 22 29" xfId="1053"/>
    <cellStyle name="Normal 22 3" xfId="138"/>
    <cellStyle name="Normal 22 3 2" xfId="37940"/>
    <cellStyle name="Normal 22 30" xfId="1032"/>
    <cellStyle name="Normal 22 31" xfId="990"/>
    <cellStyle name="Normal 22 32" xfId="997"/>
    <cellStyle name="Normal 22 33" xfId="1142"/>
    <cellStyle name="Normal 22 34" xfId="1123"/>
    <cellStyle name="Normal 22 35" xfId="1024"/>
    <cellStyle name="Normal 22 36" xfId="931"/>
    <cellStyle name="Normal 22 37" xfId="937"/>
    <cellStyle name="Normal 22 38" xfId="961"/>
    <cellStyle name="Normal 22 39" xfId="887"/>
    <cellStyle name="Normal 22 4" xfId="139"/>
    <cellStyle name="Normal 22 4 2" xfId="37941"/>
    <cellStyle name="Normal 22 40" xfId="1164"/>
    <cellStyle name="Normal 22 41" xfId="1191"/>
    <cellStyle name="Normal 22 42" xfId="1195"/>
    <cellStyle name="Normal 22 43" xfId="1188"/>
    <cellStyle name="Normal 22 44" xfId="1235"/>
    <cellStyle name="Normal 22 45" xfId="1294"/>
    <cellStyle name="Normal 22 46" xfId="1370"/>
    <cellStyle name="Normal 22 47" xfId="1543"/>
    <cellStyle name="Normal 22 48" xfId="1639"/>
    <cellStyle name="Normal 22 49" xfId="1496"/>
    <cellStyle name="Normal 22 5" xfId="140"/>
    <cellStyle name="Normal 22 5 2" xfId="37942"/>
    <cellStyle name="Normal 22 50" xfId="1649"/>
    <cellStyle name="Normal 22 51" xfId="1553"/>
    <cellStyle name="Normal 22 52" xfId="1661"/>
    <cellStyle name="Normal 22 53" xfId="1673"/>
    <cellStyle name="Normal 22 54" xfId="1686"/>
    <cellStyle name="Normal 22 55" xfId="1700"/>
    <cellStyle name="Normal 22 56" xfId="1715"/>
    <cellStyle name="Normal 22 57" xfId="1729"/>
    <cellStyle name="Normal 22 58" xfId="1742"/>
    <cellStyle name="Normal 22 59" xfId="1753"/>
    <cellStyle name="Normal 22 6" xfId="182"/>
    <cellStyle name="Normal 22 60" xfId="1765"/>
    <cellStyle name="Normal 22 61" xfId="1775"/>
    <cellStyle name="Normal 22 62" xfId="1790"/>
    <cellStyle name="Normal 22 63" xfId="1799"/>
    <cellStyle name="Normal 22 64" xfId="1810"/>
    <cellStyle name="Normal 22 65" xfId="1820"/>
    <cellStyle name="Normal 22 66" xfId="1835"/>
    <cellStyle name="Normal 22 67" xfId="1853"/>
    <cellStyle name="Normal 22 68" xfId="1681"/>
    <cellStyle name="Normal 22 69" xfId="1863"/>
    <cellStyle name="Normal 22 7" xfId="477"/>
    <cellStyle name="Normal 22 70" xfId="1787"/>
    <cellStyle name="Normal 22 71" xfId="2154"/>
    <cellStyle name="Normal 22 72" xfId="2325"/>
    <cellStyle name="Normal 22 73" xfId="2370"/>
    <cellStyle name="Normal 22 74" xfId="3134"/>
    <cellStyle name="Normal 22 75" xfId="2977"/>
    <cellStyle name="Normal 22 76" xfId="29818"/>
    <cellStyle name="Normal 22 77" xfId="34095"/>
    <cellStyle name="Normal 22 78" xfId="34134"/>
    <cellStyle name="Normal 22 79" xfId="34176"/>
    <cellStyle name="Normal 22 8" xfId="491"/>
    <cellStyle name="Normal 22 80" xfId="34171"/>
    <cellStyle name="Normal 22 81" xfId="34187"/>
    <cellStyle name="Normal 22 82" xfId="34285"/>
    <cellStyle name="Normal 22 83" xfId="34181"/>
    <cellStyle name="Normal 22 84" xfId="34600"/>
    <cellStyle name="Normal 22 85" xfId="34827"/>
    <cellStyle name="Normal 22 86" xfId="35054"/>
    <cellStyle name="Normal 22 87" xfId="35281"/>
    <cellStyle name="Normal 22 88" xfId="35508"/>
    <cellStyle name="Normal 22 89" xfId="35735"/>
    <cellStyle name="Normal 22 9" xfId="467"/>
    <cellStyle name="Normal 22 90" xfId="35962"/>
    <cellStyle name="Normal 22 91" xfId="36189"/>
    <cellStyle name="Normal 22 92" xfId="36416"/>
    <cellStyle name="Normal 22 93" xfId="36642"/>
    <cellStyle name="Normal 22 94" xfId="36866"/>
    <cellStyle name="Normal 22 95" xfId="37068"/>
    <cellStyle name="Normal 22 96" xfId="37173"/>
    <cellStyle name="Normal 22 97" xfId="37276"/>
    <cellStyle name="Normal 22 98" xfId="37332"/>
    <cellStyle name="Normal 22 99" xfId="37290"/>
    <cellStyle name="Normal 23" xfId="33891"/>
    <cellStyle name="Normal 24" xfId="34310"/>
    <cellStyle name="Normal 25" xfId="38276"/>
    <cellStyle name="Normal 26" xfId="33892"/>
    <cellStyle name="Normal 27" xfId="33894"/>
    <cellStyle name="Normal 28" xfId="55"/>
    <cellStyle name="Normal 28 10" xfId="2527"/>
    <cellStyle name="Normal 28 11" xfId="2541"/>
    <cellStyle name="Normal 28 12" xfId="2554"/>
    <cellStyle name="Normal 28 13" xfId="2567"/>
    <cellStyle name="Normal 28 14" xfId="2579"/>
    <cellStyle name="Normal 28 15" xfId="2589"/>
    <cellStyle name="Normal 28 16" xfId="2611"/>
    <cellStyle name="Normal 28 17" xfId="2625"/>
    <cellStyle name="Normal 28 18" xfId="2640"/>
    <cellStyle name="Normal 28 19" xfId="2654"/>
    <cellStyle name="Normal 28 2" xfId="169"/>
    <cellStyle name="Normal 28 2 10" xfId="4809"/>
    <cellStyle name="Normal 28 2 11" xfId="5217"/>
    <cellStyle name="Normal 28 2 12" xfId="4389"/>
    <cellStyle name="Normal 28 2 13" xfId="5551"/>
    <cellStyle name="Normal 28 2 14" xfId="5808"/>
    <cellStyle name="Normal 28 2 15" xfId="6050"/>
    <cellStyle name="Normal 28 2 16" xfId="6290"/>
    <cellStyle name="Normal 28 2 17" xfId="6526"/>
    <cellStyle name="Normal 28 2 18" xfId="6764"/>
    <cellStyle name="Normal 28 2 19" xfId="6963"/>
    <cellStyle name="Normal 28 2 2" xfId="253"/>
    <cellStyle name="Normal 28 2 2 10" xfId="14356"/>
    <cellStyle name="Normal 28 2 2 11" xfId="14836"/>
    <cellStyle name="Normal 28 2 2 12" xfId="15436"/>
    <cellStyle name="Normal 28 2 2 13" xfId="15977"/>
    <cellStyle name="Normal 28 2 2 14" xfId="16517"/>
    <cellStyle name="Normal 28 2 2 15" xfId="17058"/>
    <cellStyle name="Normal 28 2 2 16" xfId="17599"/>
    <cellStyle name="Normal 28 2 2 17" xfId="18140"/>
    <cellStyle name="Normal 28 2 2 18" xfId="18678"/>
    <cellStyle name="Normal 28 2 2 19" xfId="19218"/>
    <cellStyle name="Normal 28 2 2 2" xfId="10065"/>
    <cellStyle name="Normal 28 2 2 2 2" xfId="38087"/>
    <cellStyle name="Normal 28 2 2 20" xfId="19756"/>
    <cellStyle name="Normal 28 2 2 21" xfId="20284"/>
    <cellStyle name="Normal 28 2 2 22" xfId="20737"/>
    <cellStyle name="Normal 28 2 2 23" xfId="21253"/>
    <cellStyle name="Normal 28 2 2 24" xfId="21912"/>
    <cellStyle name="Normal 28 2 2 25" xfId="22398"/>
    <cellStyle name="Normal 28 2 2 26" xfId="23368"/>
    <cellStyle name="Normal 28 2 2 27" xfId="23902"/>
    <cellStyle name="Normal 28 2 2 28" xfId="24437"/>
    <cellStyle name="Normal 28 2 2 29" xfId="24949"/>
    <cellStyle name="Normal 28 2 2 3" xfId="10729"/>
    <cellStyle name="Normal 28 2 2 3 2" xfId="37945"/>
    <cellStyle name="Normal 28 2 2 30" xfId="25425"/>
    <cellStyle name="Normal 28 2 2 31" xfId="25633"/>
    <cellStyle name="Normal 28 2 2 32" xfId="26614"/>
    <cellStyle name="Normal 28 2 2 33" xfId="27147"/>
    <cellStyle name="Normal 28 2 2 34" xfId="27635"/>
    <cellStyle name="Normal 28 2 2 35" xfId="28136"/>
    <cellStyle name="Normal 28 2 2 36" xfId="28530"/>
    <cellStyle name="Normal 28 2 2 37" xfId="28923"/>
    <cellStyle name="Normal 28 2 2 38" xfId="29156"/>
    <cellStyle name="Normal 28 2 2 39" xfId="31029"/>
    <cellStyle name="Normal 28 2 2 4" xfId="11144"/>
    <cellStyle name="Normal 28 2 2 40" xfId="31354"/>
    <cellStyle name="Normal 28 2 2 41" xfId="32166"/>
    <cellStyle name="Normal 28 2 2 5" xfId="11670"/>
    <cellStyle name="Normal 28 2 2 6" xfId="12199"/>
    <cellStyle name="Normal 28 2 2 7" xfId="12683"/>
    <cellStyle name="Normal 28 2 2 8" xfId="13272"/>
    <cellStyle name="Normal 28 2 2 9" xfId="13813"/>
    <cellStyle name="Normal 28 2 20" xfId="7358"/>
    <cellStyle name="Normal 28 2 21" xfId="8184"/>
    <cellStyle name="Normal 28 2 22" xfId="7735"/>
    <cellStyle name="Normal 28 2 23" xfId="7497"/>
    <cellStyle name="Normal 28 2 24" xfId="6777"/>
    <cellStyle name="Normal 28 2 25" xfId="8402"/>
    <cellStyle name="Normal 28 2 26" xfId="8627"/>
    <cellStyle name="Normal 28 2 27" xfId="8836"/>
    <cellStyle name="Normal 28 2 28" xfId="9042"/>
    <cellStyle name="Normal 28 2 29" xfId="9201"/>
    <cellStyle name="Normal 28 2 3" xfId="1329"/>
    <cellStyle name="Normal 28 2 3 2" xfId="29719"/>
    <cellStyle name="Normal 28 2 3 2 2" xfId="38164"/>
    <cellStyle name="Normal 28 2 3 3" xfId="30440"/>
    <cellStyle name="Normal 28 2 3 3 2" xfId="37946"/>
    <cellStyle name="Normal 28 2 3 4" xfId="31918"/>
    <cellStyle name="Normal 28 2 3 5" xfId="32786"/>
    <cellStyle name="Normal 28 2 3 6" xfId="33491"/>
    <cellStyle name="Normal 28 2 30" xfId="9506"/>
    <cellStyle name="Normal 28 2 31" xfId="9997"/>
    <cellStyle name="Normal 28 2 32" xfId="9977"/>
    <cellStyle name="Normal 28 2 33" xfId="10324"/>
    <cellStyle name="Normal 28 2 34" xfId="11376"/>
    <cellStyle name="Normal 28 2 35" xfId="11905"/>
    <cellStyle name="Normal 28 2 36" xfId="12350"/>
    <cellStyle name="Normal 28 2 37" xfId="12976"/>
    <cellStyle name="Normal 28 2 38" xfId="13518"/>
    <cellStyle name="Normal 28 2 39" xfId="14059"/>
    <cellStyle name="Normal 28 2 4" xfId="3519"/>
    <cellStyle name="Normal 28 2 4 2" xfId="38052"/>
    <cellStyle name="Normal 28 2 40" xfId="14578"/>
    <cellStyle name="Normal 28 2 41" xfId="14963"/>
    <cellStyle name="Normal 28 2 42" xfId="15682"/>
    <cellStyle name="Normal 28 2 43" xfId="16223"/>
    <cellStyle name="Normal 28 2 44" xfId="16763"/>
    <cellStyle name="Normal 28 2 45" xfId="17304"/>
    <cellStyle name="Normal 28 2 46" xfId="17845"/>
    <cellStyle name="Normal 28 2 47" xfId="18386"/>
    <cellStyle name="Normal 28 2 48" xfId="18923"/>
    <cellStyle name="Normal 28 2 49" xfId="19463"/>
    <cellStyle name="Normal 28 2 5" xfId="3214"/>
    <cellStyle name="Normal 28 2 5 2" xfId="37944"/>
    <cellStyle name="Normal 28 2 50" xfId="19996"/>
    <cellStyle name="Normal 28 2 51" xfId="20493"/>
    <cellStyle name="Normal 28 2 52" xfId="20855"/>
    <cellStyle name="Normal 28 2 53" xfId="21828"/>
    <cellStyle name="Normal 28 2 54" xfId="22156"/>
    <cellStyle name="Normal 28 2 55" xfId="22911"/>
    <cellStyle name="Normal 28 2 56" xfId="23451"/>
    <cellStyle name="Normal 28 2 57" xfId="23985"/>
    <cellStyle name="Normal 28 2 58" xfId="24519"/>
    <cellStyle name="Normal 28 2 59" xfId="25026"/>
    <cellStyle name="Normal 28 2 6" xfId="3817"/>
    <cellStyle name="Normal 28 2 60" xfId="25233"/>
    <cellStyle name="Normal 28 2 61" xfId="26160"/>
    <cellStyle name="Normal 28 2 62" xfId="26697"/>
    <cellStyle name="Normal 28 2 63" xfId="25623"/>
    <cellStyle name="Normal 28 2 64" xfId="27737"/>
    <cellStyle name="Normal 28 2 65" xfId="28200"/>
    <cellStyle name="Normal 28 2 66" xfId="28842"/>
    <cellStyle name="Normal 28 2 67" xfId="29521"/>
    <cellStyle name="Normal 28 2 68" xfId="30948"/>
    <cellStyle name="Normal 28 2 69" xfId="31661"/>
    <cellStyle name="Normal 28 2 7" xfId="3012"/>
    <cellStyle name="Normal 28 2 70" xfId="32647"/>
    <cellStyle name="Normal 28 2 8" xfId="4335"/>
    <cellStyle name="Normal 28 2 9" xfId="4613"/>
    <cellStyle name="Normal 28 20" xfId="2668"/>
    <cellStyle name="Normal 28 21" xfId="2683"/>
    <cellStyle name="Normal 28 22" xfId="2698"/>
    <cellStyle name="Normal 28 23" xfId="2714"/>
    <cellStyle name="Normal 28 24" xfId="2728"/>
    <cellStyle name="Normal 28 25" xfId="2743"/>
    <cellStyle name="Normal 28 26" xfId="2755"/>
    <cellStyle name="Normal 28 27" xfId="2767"/>
    <cellStyle name="Normal 28 28" xfId="2777"/>
    <cellStyle name="Normal 28 29" xfId="2787"/>
    <cellStyle name="Normal 28 3" xfId="190"/>
    <cellStyle name="Normal 28 3 10" xfId="5297"/>
    <cellStyle name="Normal 28 3 11" xfId="5415"/>
    <cellStyle name="Normal 28 3 12" xfId="5387"/>
    <cellStyle name="Normal 28 3 13" xfId="4596"/>
    <cellStyle name="Normal 28 3 14" xfId="4851"/>
    <cellStyle name="Normal 28 3 15" xfId="5301"/>
    <cellStyle name="Normal 28 3 16" xfId="2942"/>
    <cellStyle name="Normal 28 3 17" xfId="5544"/>
    <cellStyle name="Normal 28 3 18" xfId="5772"/>
    <cellStyle name="Normal 28 3 19" xfId="7436"/>
    <cellStyle name="Normal 28 3 2" xfId="274"/>
    <cellStyle name="Normal 28 3 2 10" xfId="13356"/>
    <cellStyle name="Normal 28 3 2 11" xfId="13417"/>
    <cellStyle name="Normal 28 3 2 12" xfId="14926"/>
    <cellStyle name="Normal 28 3 2 13" xfId="14832"/>
    <cellStyle name="Normal 28 3 2 14" xfId="15520"/>
    <cellStyle name="Normal 28 3 2 15" xfId="16061"/>
    <cellStyle name="Normal 28 3 2 16" xfId="16601"/>
    <cellStyle name="Normal 28 3 2 17" xfId="17142"/>
    <cellStyle name="Normal 28 3 2 18" xfId="17683"/>
    <cellStyle name="Normal 28 3 2 19" xfId="18224"/>
    <cellStyle name="Normal 28 3 2 2" xfId="10086"/>
    <cellStyle name="Normal 28 3 2 2 2" xfId="38108"/>
    <cellStyle name="Normal 28 3 2 20" xfId="18762"/>
    <cellStyle name="Normal 28 3 2 21" xfId="19301"/>
    <cellStyle name="Normal 28 3 2 22" xfId="19362"/>
    <cellStyle name="Normal 28 3 2 23" xfId="20821"/>
    <cellStyle name="Normal 28 3 2 24" xfId="21933"/>
    <cellStyle name="Normal 28 3 2 25" xfId="22620"/>
    <cellStyle name="Normal 28 3 2 26" xfId="23003"/>
    <cellStyle name="Normal 28 3 2 27" xfId="23541"/>
    <cellStyle name="Normal 28 3 2 28" xfId="24075"/>
    <cellStyle name="Normal 28 3 2 29" xfId="24608"/>
    <cellStyle name="Normal 28 3 2 3" xfId="10422"/>
    <cellStyle name="Normal 28 3 2 3 2" xfId="37948"/>
    <cellStyle name="Normal 28 3 2 30" xfId="25109"/>
    <cellStyle name="Normal 28 3 2 31" xfId="25566"/>
    <cellStyle name="Normal 28 3 2 32" xfId="26252"/>
    <cellStyle name="Normal 28 3 2 33" xfId="26787"/>
    <cellStyle name="Normal 28 3 2 34" xfId="27285"/>
    <cellStyle name="Normal 28 3 2 35" xfId="27820"/>
    <cellStyle name="Normal 28 3 2 36" xfId="28276"/>
    <cellStyle name="Normal 28 3 2 37" xfId="28944"/>
    <cellStyle name="Normal 28 3 2 38" xfId="28747"/>
    <cellStyle name="Normal 28 3 2 39" xfId="31050"/>
    <cellStyle name="Normal 28 3 2 4" xfId="9865"/>
    <cellStyle name="Normal 28 3 2 40" xfId="31395"/>
    <cellStyle name="Normal 28 3 2 41" xfId="32084"/>
    <cellStyle name="Normal 28 3 2 5" xfId="10579"/>
    <cellStyle name="Normal 28 3 2 6" xfId="11214"/>
    <cellStyle name="Normal 28 3 2 7" xfId="12365"/>
    <cellStyle name="Normal 28 3 2 8" xfId="12763"/>
    <cellStyle name="Normal 28 3 2 9" xfId="12360"/>
    <cellStyle name="Normal 28 3 20" xfId="7548"/>
    <cellStyle name="Normal 28 3 21" xfId="7260"/>
    <cellStyle name="Normal 28 3 22" xfId="6949"/>
    <cellStyle name="Normal 28 3 23" xfId="8234"/>
    <cellStyle name="Normal 28 3 24" xfId="8210"/>
    <cellStyle name="Normal 28 3 25" xfId="7334"/>
    <cellStyle name="Normal 28 3 26" xfId="8167"/>
    <cellStyle name="Normal 28 3 27" xfId="7041"/>
    <cellStyle name="Normal 28 3 28" xfId="7327"/>
    <cellStyle name="Normal 28 3 29" xfId="9556"/>
    <cellStyle name="Normal 28 3 3" xfId="1350"/>
    <cellStyle name="Normal 28 3 3 2" xfId="29740"/>
    <cellStyle name="Normal 28 3 3 2 2" xfId="38185"/>
    <cellStyle name="Normal 28 3 3 3" xfId="30461"/>
    <cellStyle name="Normal 28 3 3 3 2" xfId="37949"/>
    <cellStyle name="Normal 28 3 3 4" xfId="31939"/>
    <cellStyle name="Normal 28 3 3 5" xfId="32807"/>
    <cellStyle name="Normal 28 3 3 6" xfId="33512"/>
    <cellStyle name="Normal 28 3 30" xfId="9627"/>
    <cellStyle name="Normal 28 3 31" xfId="10012"/>
    <cellStyle name="Normal 28 3 32" xfId="10518"/>
    <cellStyle name="Normal 28 3 33" xfId="11207"/>
    <cellStyle name="Normal 28 3 34" xfId="11735"/>
    <cellStyle name="Normal 28 3 35" xfId="12264"/>
    <cellStyle name="Normal 28 3 36" xfId="12880"/>
    <cellStyle name="Normal 28 3 37" xfId="13349"/>
    <cellStyle name="Normal 28 3 38" xfId="13890"/>
    <cellStyle name="Normal 28 3 39" xfId="14431"/>
    <cellStyle name="Normal 28 3 4" xfId="4062"/>
    <cellStyle name="Normal 28 3 4 2" xfId="38057"/>
    <cellStyle name="Normal 28 3 40" xfId="14977"/>
    <cellStyle name="Normal 28 3 41" xfId="15513"/>
    <cellStyle name="Normal 28 3 42" xfId="16054"/>
    <cellStyle name="Normal 28 3 43" xfId="16594"/>
    <cellStyle name="Normal 28 3 44" xfId="17135"/>
    <cellStyle name="Normal 28 3 45" xfId="17676"/>
    <cellStyle name="Normal 28 3 46" xfId="18217"/>
    <cellStyle name="Normal 28 3 47" xfId="18755"/>
    <cellStyle name="Normal 28 3 48" xfId="19294"/>
    <cellStyle name="Normal 28 3 49" xfId="19832"/>
    <cellStyle name="Normal 28 3 5" xfId="3881"/>
    <cellStyle name="Normal 28 3 5 2" xfId="37947"/>
    <cellStyle name="Normal 28 3 50" xfId="20356"/>
    <cellStyle name="Normal 28 3 51" xfId="20869"/>
    <cellStyle name="Normal 28 3 52" xfId="21302"/>
    <cellStyle name="Normal 28 3 53" xfId="21849"/>
    <cellStyle name="Normal 28 3 54" xfId="22320"/>
    <cellStyle name="Normal 28 3 55" xfId="23369"/>
    <cellStyle name="Normal 28 3 56" xfId="23903"/>
    <cellStyle name="Normal 28 3 57" xfId="24438"/>
    <cellStyle name="Normal 28 3 58" xfId="24950"/>
    <cellStyle name="Normal 28 3 59" xfId="25426"/>
    <cellStyle name="Normal 28 3 6" xfId="4414"/>
    <cellStyle name="Normal 28 3 60" xfId="25690"/>
    <cellStyle name="Normal 28 3 61" xfId="26615"/>
    <cellStyle name="Normal 28 3 62" xfId="27148"/>
    <cellStyle name="Normal 28 3 63" xfId="27645"/>
    <cellStyle name="Normal 28 3 64" xfId="28137"/>
    <cellStyle name="Normal 28 3 65" xfId="28531"/>
    <cellStyle name="Normal 28 3 66" xfId="28860"/>
    <cellStyle name="Normal 28 3 67" xfId="29278"/>
    <cellStyle name="Normal 28 3 68" xfId="30966"/>
    <cellStyle name="Normal 28 3 69" xfId="31389"/>
    <cellStyle name="Normal 28 3 7" xfId="3212"/>
    <cellStyle name="Normal 28 3 70" xfId="32322"/>
    <cellStyle name="Normal 28 3 8" xfId="3883"/>
    <cellStyle name="Normal 28 3 9" xfId="3493"/>
    <cellStyle name="Normal 28 30" xfId="2798"/>
    <cellStyle name="Normal 28 31" xfId="2847"/>
    <cellStyle name="Normal 28 32" xfId="2931"/>
    <cellStyle name="Normal 28 33" xfId="3745"/>
    <cellStyle name="Normal 28 34" xfId="3422"/>
    <cellStyle name="Normal 28 35" xfId="4181"/>
    <cellStyle name="Normal 28 36" xfId="4428"/>
    <cellStyle name="Normal 28 37" xfId="4554"/>
    <cellStyle name="Normal 28 38" xfId="4790"/>
    <cellStyle name="Normal 28 39" xfId="3895"/>
    <cellStyle name="Normal 28 4" xfId="211"/>
    <cellStyle name="Normal 28 4 10" xfId="5615"/>
    <cellStyle name="Normal 28 4 11" xfId="3636"/>
    <cellStyle name="Normal 28 4 12" xfId="4640"/>
    <cellStyle name="Normal 28 4 13" xfId="4653"/>
    <cellStyle name="Normal 28 4 14" xfId="5176"/>
    <cellStyle name="Normal 28 4 15" xfId="5319"/>
    <cellStyle name="Normal 28 4 16" xfId="4739"/>
    <cellStyle name="Normal 28 4 17" xfId="4388"/>
    <cellStyle name="Normal 28 4 18" xfId="5629"/>
    <cellStyle name="Normal 28 4 19" xfId="7743"/>
    <cellStyle name="Normal 28 4 2" xfId="295"/>
    <cellStyle name="Normal 28 4 2 10" xfId="13274"/>
    <cellStyle name="Normal 28 4 2 11" xfId="14968"/>
    <cellStyle name="Normal 28 4 2 12" xfId="15034"/>
    <cellStyle name="Normal 28 4 2 13" xfId="14879"/>
    <cellStyle name="Normal 28 4 2 14" xfId="15438"/>
    <cellStyle name="Normal 28 4 2 15" xfId="15979"/>
    <cellStyle name="Normal 28 4 2 16" xfId="16519"/>
    <cellStyle name="Normal 28 4 2 17" xfId="17060"/>
    <cellStyle name="Normal 28 4 2 18" xfId="17601"/>
    <cellStyle name="Normal 28 4 2 19" xfId="18142"/>
    <cellStyle name="Normal 28 4 2 2" xfId="10107"/>
    <cellStyle name="Normal 28 4 2 2 2" xfId="38129"/>
    <cellStyle name="Normal 28 4 2 20" xfId="18680"/>
    <cellStyle name="Normal 28 4 2 21" xfId="19220"/>
    <cellStyle name="Normal 28 4 2 22" xfId="20860"/>
    <cellStyle name="Normal 28 4 2 23" xfId="20917"/>
    <cellStyle name="Normal 28 4 2 24" xfId="21954"/>
    <cellStyle name="Normal 28 4 2 25" xfId="22399"/>
    <cellStyle name="Normal 28 4 2 26" xfId="22344"/>
    <cellStyle name="Normal 28 4 2 27" xfId="22883"/>
    <cellStyle name="Normal 28 4 2 28" xfId="23424"/>
    <cellStyle name="Normal 28 4 2 29" xfId="23957"/>
    <cellStyle name="Normal 28 4 2 3" xfId="9970"/>
    <cellStyle name="Normal 28 4 2 3 2" xfId="37951"/>
    <cellStyle name="Normal 28 4 2 30" xfId="24491"/>
    <cellStyle name="Normal 28 4 2 31" xfId="23644"/>
    <cellStyle name="Normal 28 4 2 32" xfId="25888"/>
    <cellStyle name="Normal 28 4 2 33" xfId="26134"/>
    <cellStyle name="Normal 28 4 2 34" xfId="25649"/>
    <cellStyle name="Normal 28 4 2 35" xfId="26848"/>
    <cellStyle name="Normal 28 4 2 36" xfId="27713"/>
    <cellStyle name="Normal 28 4 2 37" xfId="28965"/>
    <cellStyle name="Normal 28 4 2 38" xfId="29900"/>
    <cellStyle name="Normal 28 4 2 39" xfId="31071"/>
    <cellStyle name="Normal 28 4 2 4" xfId="10904"/>
    <cellStyle name="Normal 28 4 2 40" xfId="32379"/>
    <cellStyle name="Normal 28 4 2 41" xfId="32213"/>
    <cellStyle name="Normal 28 4 2 5" xfId="10247"/>
    <cellStyle name="Normal 28 4 2 6" xfId="11146"/>
    <cellStyle name="Normal 28 4 2 7" xfId="11997"/>
    <cellStyle name="Normal 28 4 2 8" xfId="12933"/>
    <cellStyle name="Normal 28 4 2 9" xfId="12730"/>
    <cellStyle name="Normal 28 4 20" xfId="6105"/>
    <cellStyle name="Normal 28 4 21" xfId="8190"/>
    <cellStyle name="Normal 28 4 22" xfId="8232"/>
    <cellStyle name="Normal 28 4 23" xfId="8215"/>
    <cellStyle name="Normal 28 4 24" xfId="7208"/>
    <cellStyle name="Normal 28 4 25" xfId="8202"/>
    <cellStyle name="Normal 28 4 26" xfId="4748"/>
    <cellStyle name="Normal 28 4 27" xfId="6699"/>
    <cellStyle name="Normal 28 4 28" xfId="6783"/>
    <cellStyle name="Normal 28 4 29" xfId="9742"/>
    <cellStyle name="Normal 28 4 3" xfId="3299"/>
    <cellStyle name="Normal 28 4 3 2" xfId="38062"/>
    <cellStyle name="Normal 28 4 30" xfId="8455"/>
    <cellStyle name="Normal 28 4 31" xfId="10023"/>
    <cellStyle name="Normal 28 4 32" xfId="10565"/>
    <cellStyle name="Normal 28 4 33" xfId="10500"/>
    <cellStyle name="Normal 28 4 34" xfId="10302"/>
    <cellStyle name="Normal 28 4 35" xfId="11128"/>
    <cellStyle name="Normal 28 4 36" xfId="12725"/>
    <cellStyle name="Normal 28 4 37" xfId="12698"/>
    <cellStyle name="Normal 28 4 38" xfId="12671"/>
    <cellStyle name="Normal 28 4 39" xfId="13256"/>
    <cellStyle name="Normal 28 4 4" xfId="4183"/>
    <cellStyle name="Normal 28 4 4 2" xfId="37950"/>
    <cellStyle name="Normal 28 4 40" xfId="14463"/>
    <cellStyle name="Normal 28 4 41" xfId="14894"/>
    <cellStyle name="Normal 28 4 42" xfId="14814"/>
    <cellStyle name="Normal 28 4 43" xfId="15420"/>
    <cellStyle name="Normal 28 4 44" xfId="15961"/>
    <cellStyle name="Normal 28 4 45" xfId="16501"/>
    <cellStyle name="Normal 28 4 46" xfId="17042"/>
    <cellStyle name="Normal 28 4 47" xfId="17583"/>
    <cellStyle name="Normal 28 4 48" xfId="18124"/>
    <cellStyle name="Normal 28 4 49" xfId="18662"/>
    <cellStyle name="Normal 28 4 5" xfId="4416"/>
    <cellStyle name="Normal 28 4 50" xfId="19202"/>
    <cellStyle name="Normal 28 4 51" xfId="20387"/>
    <cellStyle name="Normal 28 4 52" xfId="20791"/>
    <cellStyle name="Normal 28 4 53" xfId="21870"/>
    <cellStyle name="Normal 28 4 54" xfId="22574"/>
    <cellStyle name="Normal 28 4 55" xfId="23333"/>
    <cellStyle name="Normal 28 4 56" xfId="23868"/>
    <cellStyle name="Normal 28 4 57" xfId="24402"/>
    <cellStyle name="Normal 28 4 58" xfId="24916"/>
    <cellStyle name="Normal 28 4 59" xfId="25393"/>
    <cellStyle name="Normal 28 4 6" xfId="2844"/>
    <cellStyle name="Normal 28 4 60" xfId="25647"/>
    <cellStyle name="Normal 28 4 61" xfId="26578"/>
    <cellStyle name="Normal 28 4 62" xfId="27111"/>
    <cellStyle name="Normal 28 4 63" xfId="27546"/>
    <cellStyle name="Normal 28 4 64" xfId="28104"/>
    <cellStyle name="Normal 28 4 65" xfId="28504"/>
    <cellStyle name="Normal 28 4 66" xfId="28881"/>
    <cellStyle name="Normal 28 4 67" xfId="29620"/>
    <cellStyle name="Normal 28 4 68" xfId="30987"/>
    <cellStyle name="Normal 28 4 69" xfId="32308"/>
    <cellStyle name="Normal 28 4 7" xfId="3923"/>
    <cellStyle name="Normal 28 4 70" xfId="33133"/>
    <cellStyle name="Normal 28 4 8" xfId="3110"/>
    <cellStyle name="Normal 28 4 9" xfId="3361"/>
    <cellStyle name="Normal 28 40" xfId="4999"/>
    <cellStyle name="Normal 28 41" xfId="5405"/>
    <cellStyle name="Normal 28 42" xfId="5749"/>
    <cellStyle name="Normal 28 43" xfId="5990"/>
    <cellStyle name="Normal 28 44" xfId="6230"/>
    <cellStyle name="Normal 28 45" xfId="6467"/>
    <cellStyle name="Normal 28 46" xfId="6706"/>
    <cellStyle name="Normal 28 47" xfId="6946"/>
    <cellStyle name="Normal 28 48" xfId="4715"/>
    <cellStyle name="Normal 28 49" xfId="7146"/>
    <cellStyle name="Normal 28 5" xfId="232"/>
    <cellStyle name="Normal 28 5 10" xfId="4258"/>
    <cellStyle name="Normal 28 5 11" xfId="5557"/>
    <cellStyle name="Normal 28 5 12" xfId="5814"/>
    <cellStyle name="Normal 28 5 13" xfId="6055"/>
    <cellStyle name="Normal 28 5 14" xfId="6296"/>
    <cellStyle name="Normal 28 5 15" xfId="6532"/>
    <cellStyle name="Normal 28 5 16" xfId="6770"/>
    <cellStyle name="Normal 28 5 17" xfId="7009"/>
    <cellStyle name="Normal 28 5 18" xfId="7241"/>
    <cellStyle name="Normal 28 5 19" xfId="5734"/>
    <cellStyle name="Normal 28 5 2" xfId="2920"/>
    <cellStyle name="Normal 28 5 2 2" xfId="38069"/>
    <cellStyle name="Normal 28 5 20" xfId="7686"/>
    <cellStyle name="Normal 28 5 21" xfId="7774"/>
    <cellStyle name="Normal 28 5 22" xfId="7839"/>
    <cellStyle name="Normal 28 5 23" xfId="8407"/>
    <cellStyle name="Normal 28 5 24" xfId="8632"/>
    <cellStyle name="Normal 28 5 25" xfId="8841"/>
    <cellStyle name="Normal 28 5 26" xfId="9047"/>
    <cellStyle name="Normal 28 5 27" xfId="9243"/>
    <cellStyle name="Normal 28 5 28" xfId="9422"/>
    <cellStyle name="Normal 28 5 29" xfId="7592"/>
    <cellStyle name="Normal 28 5 3" xfId="3319"/>
    <cellStyle name="Normal 28 5 3 2" xfId="37952"/>
    <cellStyle name="Normal 28 5 30" xfId="9705"/>
    <cellStyle name="Normal 28 5 31" xfId="10044"/>
    <cellStyle name="Normal 28 5 32" xfId="10407"/>
    <cellStyle name="Normal 28 5 33" xfId="9868"/>
    <cellStyle name="Normal 28 5 34" xfId="11402"/>
    <cellStyle name="Normal 28 5 35" xfId="11931"/>
    <cellStyle name="Normal 28 5 36" xfId="13048"/>
    <cellStyle name="Normal 28 5 37" xfId="12961"/>
    <cellStyle name="Normal 28 5 38" xfId="13543"/>
    <cellStyle name="Normal 28 5 39" xfId="14085"/>
    <cellStyle name="Normal 28 5 4" xfId="3639"/>
    <cellStyle name="Normal 28 5 40" xfId="15040"/>
    <cellStyle name="Normal 28 5 41" xfId="14437"/>
    <cellStyle name="Normal 28 5 42" xfId="15708"/>
    <cellStyle name="Normal 28 5 43" xfId="16249"/>
    <cellStyle name="Normal 28 5 44" xfId="16789"/>
    <cellStyle name="Normal 28 5 45" xfId="17330"/>
    <cellStyle name="Normal 28 5 46" xfId="17871"/>
    <cellStyle name="Normal 28 5 47" xfId="18412"/>
    <cellStyle name="Normal 28 5 48" xfId="18949"/>
    <cellStyle name="Normal 28 5 49" xfId="19488"/>
    <cellStyle name="Normal 28 5 5" xfId="3306"/>
    <cellStyle name="Normal 28 5 50" xfId="20022"/>
    <cellStyle name="Normal 28 5 51" xfId="20922"/>
    <cellStyle name="Normal 28 5 52" xfId="20362"/>
    <cellStyle name="Normal 28 5 53" xfId="21891"/>
    <cellStyle name="Normal 28 5 54" xfId="22597"/>
    <cellStyle name="Normal 28 5 55" xfId="21682"/>
    <cellStyle name="Normal 28 5 56" xfId="22434"/>
    <cellStyle name="Normal 28 5 57" xfId="23147"/>
    <cellStyle name="Normal 28 5 58" xfId="23683"/>
    <cellStyle name="Normal 28 5 59" xfId="24216"/>
    <cellStyle name="Normal 28 5 6" xfId="4371"/>
    <cellStyle name="Normal 28 5 60" xfId="24764"/>
    <cellStyle name="Normal 28 5 61" xfId="26020"/>
    <cellStyle name="Normal 28 5 62" xfId="25999"/>
    <cellStyle name="Normal 28 5 63" xfId="26835"/>
    <cellStyle name="Normal 28 5 64" xfId="26686"/>
    <cellStyle name="Normal 28 5 65" xfId="27418"/>
    <cellStyle name="Normal 28 5 66" xfId="28902"/>
    <cellStyle name="Normal 28 5 67" xfId="29496"/>
    <cellStyle name="Normal 28 5 68" xfId="31008"/>
    <cellStyle name="Normal 28 5 69" xfId="31802"/>
    <cellStyle name="Normal 28 5 7" xfId="4619"/>
    <cellStyle name="Normal 28 5 70" xfId="32536"/>
    <cellStyle name="Normal 28 5 8" xfId="4856"/>
    <cellStyle name="Normal 28 5 9" xfId="5096"/>
    <cellStyle name="Normal 28 50" xfId="8201"/>
    <cellStyle name="Normal 28 51" xfId="8103"/>
    <cellStyle name="Normal 28 52" xfId="7601"/>
    <cellStyle name="Normal 28 53" xfId="8345"/>
    <cellStyle name="Normal 28 54" xfId="8572"/>
    <cellStyle name="Normal 28 55" xfId="8784"/>
    <cellStyle name="Normal 28 56" xfId="8991"/>
    <cellStyle name="Normal 28 57" xfId="9187"/>
    <cellStyle name="Normal 28 58" xfId="8007"/>
    <cellStyle name="Normal 28 59" xfId="9352"/>
    <cellStyle name="Normal 28 6" xfId="1311"/>
    <cellStyle name="Normal 28 6 2" xfId="29705"/>
    <cellStyle name="Normal 28 6 2 2" xfId="38146"/>
    <cellStyle name="Normal 28 6 3" xfId="30426"/>
    <cellStyle name="Normal 28 6 3 2" xfId="37953"/>
    <cellStyle name="Normal 28 6 4" xfId="31903"/>
    <cellStyle name="Normal 28 6 5" xfId="30813"/>
    <cellStyle name="Normal 28 6 6" xfId="33378"/>
    <cellStyle name="Normal 28 60" xfId="9890"/>
    <cellStyle name="Normal 28 61" xfId="10683"/>
    <cellStyle name="Normal 28 62" xfId="10488"/>
    <cellStyle name="Normal 28 63" xfId="10383"/>
    <cellStyle name="Normal 28 64" xfId="10277"/>
    <cellStyle name="Normal 28 65" xfId="12900"/>
    <cellStyle name="Normal 28 66" xfId="12746"/>
    <cellStyle name="Normal 28 67" xfId="12928"/>
    <cellStyle name="Normal 28 68" xfId="12650"/>
    <cellStyle name="Normal 28 69" xfId="15081"/>
    <cellStyle name="Normal 28 7" xfId="2482"/>
    <cellStyle name="Normal 28 7 2" xfId="38044"/>
    <cellStyle name="Normal 28 70" xfId="14776"/>
    <cellStyle name="Normal 28 71" xfId="15015"/>
    <cellStyle name="Normal 28 72" xfId="14789"/>
    <cellStyle name="Normal 28 73" xfId="15388"/>
    <cellStyle name="Normal 28 74" xfId="15929"/>
    <cellStyle name="Normal 28 75" xfId="16469"/>
    <cellStyle name="Normal 28 76" xfId="17010"/>
    <cellStyle name="Normal 28 77" xfId="17551"/>
    <cellStyle name="Normal 28 78" xfId="18092"/>
    <cellStyle name="Normal 28 79" xfId="18630"/>
    <cellStyle name="Normal 28 8" xfId="2498"/>
    <cellStyle name="Normal 28 8 2" xfId="37943"/>
    <cellStyle name="Normal 28 80" xfId="20955"/>
    <cellStyle name="Normal 28 81" xfId="20683"/>
    <cellStyle name="Normal 28 82" xfId="21720"/>
    <cellStyle name="Normal 28 83" xfId="22638"/>
    <cellStyle name="Normal 28 84" xfId="21772"/>
    <cellStyle name="Normal 28 85" xfId="22770"/>
    <cellStyle name="Normal 28 86" xfId="23338"/>
    <cellStyle name="Normal 28 87" xfId="23873"/>
    <cellStyle name="Normal 28 88" xfId="24407"/>
    <cellStyle name="Normal 28 89" xfId="25212"/>
    <cellStyle name="Normal 28 9" xfId="2513"/>
    <cellStyle name="Normal 28 90" xfId="25568"/>
    <cellStyle name="Normal 28 91" xfId="25486"/>
    <cellStyle name="Normal 28 92" xfId="26900"/>
    <cellStyle name="Normal 28 93" xfId="27401"/>
    <cellStyle name="Normal 28 94" xfId="27517"/>
    <cellStyle name="Normal 28 95" xfId="28753"/>
    <cellStyle name="Normal 28 96" xfId="29331"/>
    <cellStyle name="Normal 28 97" xfId="30844"/>
    <cellStyle name="Normal 28 98" xfId="32375"/>
    <cellStyle name="Normal 28 99" xfId="31759"/>
    <cellStyle name="Normal 29" xfId="38277"/>
    <cellStyle name="Normal 3" xfId="46"/>
    <cellStyle name="Normal 3 10" xfId="99"/>
    <cellStyle name="Normal 3 10 10" xfId="5493"/>
    <cellStyle name="Normal 3 10 11" xfId="5871"/>
    <cellStyle name="Normal 3 10 12" xfId="6113"/>
    <cellStyle name="Normal 3 10 13" xfId="6352"/>
    <cellStyle name="Normal 3 10 14" xfId="6590"/>
    <cellStyle name="Normal 3 10 15" xfId="6827"/>
    <cellStyle name="Normal 3 10 16" xfId="7066"/>
    <cellStyle name="Normal 3 10 17" xfId="7298"/>
    <cellStyle name="Normal 3 10 18" xfId="7526"/>
    <cellStyle name="Normal 3 10 19" xfId="7623"/>
    <cellStyle name="Normal 3 10 2" xfId="2478"/>
    <cellStyle name="Normal 3 10 2 2" xfId="2877"/>
    <cellStyle name="Normal 3 10 2 2 2 2" xfId="38274"/>
    <cellStyle name="Normal 3 10 2 3" xfId="34270"/>
    <cellStyle name="Normal 3 10 2 4" xfId="37739"/>
    <cellStyle name="Normal 3 10 20" xfId="7993"/>
    <cellStyle name="Normal 3 10 21" xfId="7900"/>
    <cellStyle name="Normal 3 10 22" xfId="8463"/>
    <cellStyle name="Normal 3 10 23" xfId="8684"/>
    <cellStyle name="Normal 3 10 24" xfId="8893"/>
    <cellStyle name="Normal 3 10 25" xfId="9094"/>
    <cellStyle name="Normal 3 10 26" xfId="9293"/>
    <cellStyle name="Normal 3 10 27" xfId="9463"/>
    <cellStyle name="Normal 3 10 28" xfId="9615"/>
    <cellStyle name="Normal 3 10 29" xfId="9664"/>
    <cellStyle name="Normal 3 10 3" xfId="2832"/>
    <cellStyle name="Normal 3 10 3 2" xfId="37955"/>
    <cellStyle name="Normal 3 10 30" xfId="9829"/>
    <cellStyle name="Normal 3 10 31" xfId="9932"/>
    <cellStyle name="Normal 3 10 32" xfId="9902"/>
    <cellStyle name="Normal 3 10 33" xfId="10695"/>
    <cellStyle name="Normal 3 10 34" xfId="11265"/>
    <cellStyle name="Normal 3 10 35" xfId="11793"/>
    <cellStyle name="Normal 3 10 36" xfId="12703"/>
    <cellStyle name="Normal 3 10 37" xfId="12883"/>
    <cellStyle name="Normal 3 10 38" xfId="13407"/>
    <cellStyle name="Normal 3 10 39" xfId="13948"/>
    <cellStyle name="Normal 3 10 4" xfId="4074"/>
    <cellStyle name="Normal 3 10 40" xfId="14875"/>
    <cellStyle name="Normal 3 10 41" xfId="15058"/>
    <cellStyle name="Normal 3 10 42" xfId="15571"/>
    <cellStyle name="Normal 3 10 43" xfId="16112"/>
    <cellStyle name="Normal 3 10 44" xfId="16652"/>
    <cellStyle name="Normal 3 10 45" xfId="17193"/>
    <cellStyle name="Normal 3 10 46" xfId="17734"/>
    <cellStyle name="Normal 3 10 47" xfId="18275"/>
    <cellStyle name="Normal 3 10 48" xfId="18813"/>
    <cellStyle name="Normal 3 10 49" xfId="19352"/>
    <cellStyle name="Normal 3 10 5" xfId="4256"/>
    <cellStyle name="Normal 3 10 50" xfId="19887"/>
    <cellStyle name="Normal 3 10 51" xfId="20775"/>
    <cellStyle name="Normal 3 10 52" xfId="20935"/>
    <cellStyle name="Normal 3 10 53" xfId="21763"/>
    <cellStyle name="Normal 3 10 54" xfId="22459"/>
    <cellStyle name="Normal 3 10 55" xfId="23213"/>
    <cellStyle name="Normal 3 10 56" xfId="23749"/>
    <cellStyle name="Normal 3 10 57" xfId="24282"/>
    <cellStyle name="Normal 3 10 58" xfId="24801"/>
    <cellStyle name="Normal 3 10 59" xfId="25286"/>
    <cellStyle name="Normal 3 10 6" xfId="4674"/>
    <cellStyle name="Normal 3 10 60" xfId="25667"/>
    <cellStyle name="Normal 3 10 61" xfId="26459"/>
    <cellStyle name="Normal 3 10 62" xfId="26995"/>
    <cellStyle name="Normal 3 10 63" xfId="27408"/>
    <cellStyle name="Normal 3 10 64" xfId="27994"/>
    <cellStyle name="Normal 3 10 65" xfId="28409"/>
    <cellStyle name="Normal 3 10 66" xfId="28789"/>
    <cellStyle name="Normal 3 10 67" xfId="29462"/>
    <cellStyle name="Normal 3 10 68" xfId="30888"/>
    <cellStyle name="Normal 3 10 69" xfId="31456"/>
    <cellStyle name="Normal 3 10 7" xfId="4914"/>
    <cellStyle name="Normal 3 10 70" xfId="32132"/>
    <cellStyle name="Normal 3 10 8" xfId="5152"/>
    <cellStyle name="Normal 3 10 9" xfId="5393"/>
    <cellStyle name="Normal 3 100" xfId="26452"/>
    <cellStyle name="Normal 3 101" xfId="26627"/>
    <cellStyle name="Normal 3 102" xfId="27499"/>
    <cellStyle name="Normal 3 103" xfId="27987"/>
    <cellStyle name="Normal 3 104" xfId="28746"/>
    <cellStyle name="Normal 3 105" xfId="29681"/>
    <cellStyle name="Normal 3 106" xfId="30837"/>
    <cellStyle name="Normal 3 107" xfId="32634"/>
    <cellStyle name="Normal 3 108" xfId="33386"/>
    <cellStyle name="Normal 3 109" xfId="2995"/>
    <cellStyle name="Normal 3 11" xfId="82"/>
    <cellStyle name="Normal 3 11 10" xfId="5442"/>
    <cellStyle name="Normal 3 11 11" xfId="5747"/>
    <cellStyle name="Normal 3 11 12" xfId="5988"/>
    <cellStyle name="Normal 3 11 13" xfId="6228"/>
    <cellStyle name="Normal 3 11 14" xfId="6465"/>
    <cellStyle name="Normal 3 11 15" xfId="6704"/>
    <cellStyle name="Normal 3 11 16" xfId="6944"/>
    <cellStyle name="Normal 3 11 17" xfId="7176"/>
    <cellStyle name="Normal 3 11 18" xfId="7408"/>
    <cellStyle name="Normal 3 11 19" xfId="7573"/>
    <cellStyle name="Normal 3 11 2" xfId="2494"/>
    <cellStyle name="Normal 3 11 2 2" xfId="2868"/>
    <cellStyle name="Normal 3 11 2 3" xfId="38041"/>
    <cellStyle name="Normal 3 11 20" xfId="7873"/>
    <cellStyle name="Normal 3 11 21" xfId="7726"/>
    <cellStyle name="Normal 3 11 22" xfId="8343"/>
    <cellStyle name="Normal 3 11 23" xfId="8570"/>
    <cellStyle name="Normal 3 11 24" xfId="8782"/>
    <cellStyle name="Normal 3 11 25" xfId="8989"/>
    <cellStyle name="Normal 3 11 26" xfId="9185"/>
    <cellStyle name="Normal 3 11 27" xfId="9369"/>
    <cellStyle name="Normal 3 11 28" xfId="9537"/>
    <cellStyle name="Normal 3 11 29" xfId="9638"/>
    <cellStyle name="Normal 3 11 3" xfId="3087"/>
    <cellStyle name="Normal 3 11 30" xfId="9776"/>
    <cellStyle name="Normal 3 11 31" xfId="9916"/>
    <cellStyle name="Normal 3 11 32" xfId="10347"/>
    <cellStyle name="Normal 3 11 33" xfId="11466"/>
    <cellStyle name="Normal 3 11 34" xfId="11995"/>
    <cellStyle name="Normal 3 11 35" xfId="12524"/>
    <cellStyle name="Normal 3 11 36" xfId="12874"/>
    <cellStyle name="Normal 3 11 37" xfId="13607"/>
    <cellStyle name="Normal 3 11 38" xfId="14150"/>
    <cellStyle name="Normal 3 11 39" xfId="14689"/>
    <cellStyle name="Normal 3 11 4" xfId="4160"/>
    <cellStyle name="Normal 3 11 40" xfId="15117"/>
    <cellStyle name="Normal 3 11 41" xfId="15772"/>
    <cellStyle name="Normal 3 11 42" xfId="16312"/>
    <cellStyle name="Normal 3 11 43" xfId="16853"/>
    <cellStyle name="Normal 3 11 44" xfId="17394"/>
    <cellStyle name="Normal 3 11 45" xfId="17935"/>
    <cellStyle name="Normal 3 11 46" xfId="18475"/>
    <cellStyle name="Normal 3 11 47" xfId="19013"/>
    <cellStyle name="Normal 3 11 48" xfId="19552"/>
    <cellStyle name="Normal 3 11 49" xfId="20084"/>
    <cellStyle name="Normal 3 11 5" xfId="4287"/>
    <cellStyle name="Normal 3 11 50" xfId="20603"/>
    <cellStyle name="Normal 3 11 51" xfId="20986"/>
    <cellStyle name="Normal 3 11 52" xfId="21485"/>
    <cellStyle name="Normal 3 11 53" xfId="21747"/>
    <cellStyle name="Normal 3 11 54" xfId="21814"/>
    <cellStyle name="Normal 3 11 55" xfId="23119"/>
    <cellStyle name="Normal 3 11 56" xfId="23656"/>
    <cellStyle name="Normal 3 11 57" xfId="24188"/>
    <cellStyle name="Normal 3 11 58" xfId="24713"/>
    <cellStyle name="Normal 3 11 59" xfId="25209"/>
    <cellStyle name="Normal 3 11 6" xfId="4552"/>
    <cellStyle name="Normal 3 11 60" xfId="25153"/>
    <cellStyle name="Normal 3 11 61" xfId="26365"/>
    <cellStyle name="Normal 3 11 62" xfId="26901"/>
    <cellStyle name="Normal 3 11 63" xfId="27470"/>
    <cellStyle name="Normal 3 11 64" xfId="27915"/>
    <cellStyle name="Normal 3 11 65" xfId="28352"/>
    <cellStyle name="Normal 3 11 66" xfId="28774"/>
    <cellStyle name="Normal 3 11 67" xfId="29043"/>
    <cellStyle name="Normal 3 11 68" xfId="30871"/>
    <cellStyle name="Normal 3 11 69" xfId="31798"/>
    <cellStyle name="Normal 3 11 7" xfId="4788"/>
    <cellStyle name="Normal 3 11 70" xfId="32940"/>
    <cellStyle name="Normal 3 11 8" xfId="5028"/>
    <cellStyle name="Normal 3 11 9" xfId="5267"/>
    <cellStyle name="Normal 3 110" xfId="29955"/>
    <cellStyle name="Normal 3 111" xfId="3031"/>
    <cellStyle name="Normal 3 112" xfId="34097"/>
    <cellStyle name="Normal 3 113" xfId="34131"/>
    <cellStyle name="Normal 3 114" xfId="34183"/>
    <cellStyle name="Normal 3 115" xfId="34266"/>
    <cellStyle name="Normal 3 116" xfId="34268"/>
    <cellStyle name="Normal 3 117" xfId="34286"/>
    <cellStyle name="Normal 3 118" xfId="34295"/>
    <cellStyle name="Normal 3 119" xfId="34606"/>
    <cellStyle name="Normal 3 12" xfId="406"/>
    <cellStyle name="Normal 3 12 10" xfId="5203"/>
    <cellStyle name="Normal 3 12 11" xfId="5610"/>
    <cellStyle name="Normal 3 12 12" xfId="5676"/>
    <cellStyle name="Normal 3 12 13" xfId="5916"/>
    <cellStyle name="Normal 3 12 14" xfId="6158"/>
    <cellStyle name="Normal 3 12 15" xfId="6395"/>
    <cellStyle name="Normal 3 12 16" xfId="6636"/>
    <cellStyle name="Normal 3 12 17" xfId="6873"/>
    <cellStyle name="Normal 3 12 18" xfId="7113"/>
    <cellStyle name="Normal 3 12 19" xfId="7346"/>
    <cellStyle name="Normal 3 12 2" xfId="2510"/>
    <cellStyle name="Normal 3 12 2 2" xfId="2981"/>
    <cellStyle name="Normal 3 12 2 3" xfId="38260"/>
    <cellStyle name="Normal 3 12 20" xfId="7737"/>
    <cellStyle name="Normal 3 12 21" xfId="7664"/>
    <cellStyle name="Normal 3 12 22" xfId="8102"/>
    <cellStyle name="Normal 3 12 23" xfId="8277"/>
    <cellStyle name="Normal 3 12 24" xfId="8505"/>
    <cellStyle name="Normal 3 12 25" xfId="8722"/>
    <cellStyle name="Normal 3 12 26" xfId="8934"/>
    <cellStyle name="Normal 3 12 27" xfId="9130"/>
    <cellStyle name="Normal 3 12 28" xfId="9326"/>
    <cellStyle name="Normal 3 12 29" xfId="9496"/>
    <cellStyle name="Normal 3 12 3" xfId="3487"/>
    <cellStyle name="Normal 3 12 30" xfId="9740"/>
    <cellStyle name="Normal 3 12 31" xfId="10215"/>
    <cellStyle name="Normal 3 12 32" xfId="9948"/>
    <cellStyle name="Normal 3 12 33" xfId="10691"/>
    <cellStyle name="Normal 3 12 34" xfId="11239"/>
    <cellStyle name="Normal 3 12 35" xfId="11767"/>
    <cellStyle name="Normal 3 12 36" xfId="12498"/>
    <cellStyle name="Normal 3 12 37" xfId="12964"/>
    <cellStyle name="Normal 3 12 38" xfId="13381"/>
    <cellStyle name="Normal 3 12 39" xfId="13922"/>
    <cellStyle name="Normal 3 12 4" xfId="3855"/>
    <cellStyle name="Normal 3 12 40" xfId="14480"/>
    <cellStyle name="Normal 3 12 41" xfId="15136"/>
    <cellStyle name="Normal 3 12 42" xfId="15545"/>
    <cellStyle name="Normal 3 12 43" xfId="16086"/>
    <cellStyle name="Normal 3 12 44" xfId="16626"/>
    <cellStyle name="Normal 3 12 45" xfId="17167"/>
    <cellStyle name="Normal 3 12 46" xfId="17708"/>
    <cellStyle name="Normal 3 12 47" xfId="18249"/>
    <cellStyle name="Normal 3 12 48" xfId="18787"/>
    <cellStyle name="Normal 3 12 49" xfId="19326"/>
    <cellStyle name="Normal 3 12 5" xfId="3094"/>
    <cellStyle name="Normal 3 12 50" xfId="19863"/>
    <cellStyle name="Normal 3 12 51" xfId="20402"/>
    <cellStyle name="Normal 3 12 52" xfId="21003"/>
    <cellStyle name="Normal 3 12 53" xfId="22060"/>
    <cellStyle name="Normal 3 12 54" xfId="21701"/>
    <cellStyle name="Normal 3 12 55" xfId="22873"/>
    <cellStyle name="Normal 3 12 56" xfId="23414"/>
    <cellStyle name="Normal 3 12 57" xfId="23947"/>
    <cellStyle name="Normal 3 12 58" xfId="24481"/>
    <cellStyle name="Normal 3 12 59" xfId="24990"/>
    <cellStyle name="Normal 3 12 6" xfId="4336"/>
    <cellStyle name="Normal 3 12 60" xfId="25874"/>
    <cellStyle name="Normal 3 12 61" xfId="26124"/>
    <cellStyle name="Normal 3 12 62" xfId="26660"/>
    <cellStyle name="Normal 3 12 63" xfId="27045"/>
    <cellStyle name="Normal 3 12 64" xfId="27703"/>
    <cellStyle name="Normal 3 12 65" xfId="28172"/>
    <cellStyle name="Normal 3 12 66" xfId="29054"/>
    <cellStyle name="Normal 3 12 67" xfId="29038"/>
    <cellStyle name="Normal 3 12 68" xfId="31169"/>
    <cellStyle name="Normal 3 12 69" xfId="32274"/>
    <cellStyle name="Normal 3 12 7" xfId="4483"/>
    <cellStyle name="Normal 3 12 70" xfId="33110"/>
    <cellStyle name="Normal 3 12 71" xfId="37954"/>
    <cellStyle name="Normal 3 12 8" xfId="4717"/>
    <cellStyle name="Normal 3 12 9" xfId="4960"/>
    <cellStyle name="Normal 3 120" xfId="34833"/>
    <cellStyle name="Normal 3 121" xfId="35060"/>
    <cellStyle name="Normal 3 122" xfId="35287"/>
    <cellStyle name="Normal 3 123" xfId="35514"/>
    <cellStyle name="Normal 3 124" xfId="35741"/>
    <cellStyle name="Normal 3 125" xfId="35968"/>
    <cellStyle name="Normal 3 126" xfId="36195"/>
    <cellStyle name="Normal 3 127" xfId="36422"/>
    <cellStyle name="Normal 3 128" xfId="36648"/>
    <cellStyle name="Normal 3 129" xfId="36872"/>
    <cellStyle name="Normal 3 13" xfId="502"/>
    <cellStyle name="Normal 3 13 10" xfId="4543"/>
    <cellStyle name="Normal 3 13 11" xfId="5431"/>
    <cellStyle name="Normal 3 13 12" xfId="5872"/>
    <cellStyle name="Normal 3 13 13" xfId="6114"/>
    <cellStyle name="Normal 3 13 14" xfId="6353"/>
    <cellStyle name="Normal 3 13 15" xfId="6591"/>
    <cellStyle name="Normal 3 13 16" xfId="6828"/>
    <cellStyle name="Normal 3 13 17" xfId="7067"/>
    <cellStyle name="Normal 3 13 18" xfId="7299"/>
    <cellStyle name="Normal 3 13 19" xfId="6695"/>
    <cellStyle name="Normal 3 13 2" xfId="2524"/>
    <cellStyle name="Normal 3 13 2 2" xfId="3014"/>
    <cellStyle name="Normal 3 13 20" xfId="7564"/>
    <cellStyle name="Normal 3 13 21" xfId="4306"/>
    <cellStyle name="Normal 3 13 22" xfId="7321"/>
    <cellStyle name="Normal 3 13 23" xfId="8464"/>
    <cellStyle name="Normal 3 13 24" xfId="8685"/>
    <cellStyle name="Normal 3 13 25" xfId="8894"/>
    <cellStyle name="Normal 3 13 26" xfId="9095"/>
    <cellStyle name="Normal 3 13 27" xfId="9294"/>
    <cellStyle name="Normal 3 13 28" xfId="9464"/>
    <cellStyle name="Normal 3 13 29" xfId="8981"/>
    <cellStyle name="Normal 3 13 3" xfId="3581"/>
    <cellStyle name="Normal 3 13 30" xfId="9634"/>
    <cellStyle name="Normal 3 13 31" xfId="10311"/>
    <cellStyle name="Normal 3 13 32" xfId="10342"/>
    <cellStyle name="Normal 3 13 33" xfId="9982"/>
    <cellStyle name="Normal 3 13 34" xfId="11057"/>
    <cellStyle name="Normal 3 13 35" xfId="11582"/>
    <cellStyle name="Normal 3 13 36" xfId="12019"/>
    <cellStyle name="Normal 3 13 37" xfId="12595"/>
    <cellStyle name="Normal 3 13 38" xfId="13183"/>
    <cellStyle name="Normal 3 13 39" xfId="13723"/>
    <cellStyle name="Normal 3 13 4" xfId="3278"/>
    <cellStyle name="Normal 3 13 40" xfId="14859"/>
    <cellStyle name="Normal 3 13 41" xfId="14733"/>
    <cellStyle name="Normal 3 13 42" xfId="15347"/>
    <cellStyle name="Normal 3 13 43" xfId="15888"/>
    <cellStyle name="Normal 3 13 44" xfId="16428"/>
    <cellStyle name="Normal 3 13 45" xfId="16969"/>
    <cellStyle name="Normal 3 13 46" xfId="17510"/>
    <cellStyle name="Normal 3 13 47" xfId="18051"/>
    <cellStyle name="Normal 3 13 48" xfId="18590"/>
    <cellStyle name="Normal 3 13 49" xfId="19129"/>
    <cellStyle name="Normal 3 13 5" xfId="3623"/>
    <cellStyle name="Normal 3 13 50" xfId="19667"/>
    <cellStyle name="Normal 3 13 51" xfId="20760"/>
    <cellStyle name="Normal 3 13 52" xfId="20644"/>
    <cellStyle name="Normal 3 13 53" xfId="22153"/>
    <cellStyle name="Normal 3 13 54" xfId="22540"/>
    <cellStyle name="Normal 3 13 55" xfId="23262"/>
    <cellStyle name="Normal 3 13 56" xfId="23797"/>
    <cellStyle name="Normal 3 13 57" xfId="24331"/>
    <cellStyle name="Normal 3 13 58" xfId="24848"/>
    <cellStyle name="Normal 3 13 59" xfId="25326"/>
    <cellStyle name="Normal 3 13 6" xfId="4429"/>
    <cellStyle name="Normal 3 13 60" xfId="25967"/>
    <cellStyle name="Normal 3 13 61" xfId="26507"/>
    <cellStyle name="Normal 3 13 62" xfId="27042"/>
    <cellStyle name="Normal 3 13 63" xfId="27553"/>
    <cellStyle name="Normal 3 13 64" xfId="28037"/>
    <cellStyle name="Normal 3 13 65" xfId="28441"/>
    <cellStyle name="Normal 3 13 66" xfId="29134"/>
    <cellStyle name="Normal 3 13 67" xfId="29227"/>
    <cellStyle name="Normal 3 13 68" xfId="31251"/>
    <cellStyle name="Normal 3 13 69" xfId="31484"/>
    <cellStyle name="Normal 3 13 7" xfId="4675"/>
    <cellStyle name="Normal 3 13 70" xfId="31287"/>
    <cellStyle name="Normal 3 13 8" xfId="4915"/>
    <cellStyle name="Normal 3 13 9" xfId="5153"/>
    <cellStyle name="Normal 3 130" xfId="37073"/>
    <cellStyle name="Normal 3 131" xfId="37175"/>
    <cellStyle name="Normal 3 132" xfId="37278"/>
    <cellStyle name="Normal 3 133" xfId="37333"/>
    <cellStyle name="Normal 3 134" xfId="37291"/>
    <cellStyle name="Normal 3 135" xfId="37344"/>
    <cellStyle name="Normal 3 136" xfId="37356"/>
    <cellStyle name="Normal 3 137" xfId="37368"/>
    <cellStyle name="Normal 3 138" xfId="37380"/>
    <cellStyle name="Normal 3 139" xfId="37392"/>
    <cellStyle name="Normal 3 14" xfId="410"/>
    <cellStyle name="Normal 3 14 10" xfId="4998"/>
    <cellStyle name="Normal 3 14 11" xfId="3999"/>
    <cellStyle name="Normal 3 14 12" xfId="5286"/>
    <cellStyle name="Normal 3 14 13" xfId="5453"/>
    <cellStyle name="Normal 3 14 14" xfId="3638"/>
    <cellStyle name="Normal 3 14 15" xfId="2930"/>
    <cellStyle name="Normal 3 14 16" xfId="4833"/>
    <cellStyle name="Normal 3 14 17" xfId="3649"/>
    <cellStyle name="Normal 3 14 18" xfId="5437"/>
    <cellStyle name="Normal 3 14 19" xfId="7145"/>
    <cellStyle name="Normal 3 14 2" xfId="2538"/>
    <cellStyle name="Normal 3 14 2 2" xfId="2983"/>
    <cellStyle name="Normal 3 14 20" xfId="4933"/>
    <cellStyle name="Normal 3 14 21" xfId="7088"/>
    <cellStyle name="Normal 3 14 22" xfId="7998"/>
    <cellStyle name="Normal 3 14 23" xfId="7834"/>
    <cellStyle name="Normal 3 14 24" xfId="7293"/>
    <cellStyle name="Normal 3 14 25" xfId="8223"/>
    <cellStyle name="Normal 3 14 26" xfId="8212"/>
    <cellStyle name="Normal 3 14 27" xfId="6709"/>
    <cellStyle name="Normal 3 14 28" xfId="8014"/>
    <cellStyle name="Normal 3 14 29" xfId="9351"/>
    <cellStyle name="Normal 3 14 3" xfId="3491"/>
    <cellStyle name="Normal 3 14 30" xfId="8072"/>
    <cellStyle name="Normal 3 14 31" xfId="10219"/>
    <cellStyle name="Normal 3 14 32" xfId="10645"/>
    <cellStyle name="Normal 3 14 33" xfId="10419"/>
    <cellStyle name="Normal 3 14 34" xfId="11229"/>
    <cellStyle name="Normal 3 14 35" xfId="11757"/>
    <cellStyle name="Normal 3 14 36" xfId="11786"/>
    <cellStyle name="Normal 3 14 37" xfId="13040"/>
    <cellStyle name="Normal 3 14 38" xfId="13371"/>
    <cellStyle name="Normal 3 14 39" xfId="13912"/>
    <cellStyle name="Normal 3 14 4" xfId="3765"/>
    <cellStyle name="Normal 3 14 40" xfId="14429"/>
    <cellStyle name="Normal 3 14 41" xfId="14307"/>
    <cellStyle name="Normal 3 14 42" xfId="15535"/>
    <cellStyle name="Normal 3 14 43" xfId="16076"/>
    <cellStyle name="Normal 3 14 44" xfId="16616"/>
    <cellStyle name="Normal 3 14 45" xfId="17157"/>
    <cellStyle name="Normal 3 14 46" xfId="17698"/>
    <cellStyle name="Normal 3 14 47" xfId="18239"/>
    <cellStyle name="Normal 3 14 48" xfId="18777"/>
    <cellStyle name="Normal 3 14 49" xfId="19316"/>
    <cellStyle name="Normal 3 14 5" xfId="3582"/>
    <cellStyle name="Normal 3 14 50" xfId="19853"/>
    <cellStyle name="Normal 3 14 51" xfId="20354"/>
    <cellStyle name="Normal 3 14 52" xfId="20236"/>
    <cellStyle name="Normal 3 14 53" xfId="22064"/>
    <cellStyle name="Normal 3 14 54" xfId="22482"/>
    <cellStyle name="Normal 3 14 55" xfId="22586"/>
    <cellStyle name="Normal 3 14 56" xfId="22177"/>
    <cellStyle name="Normal 3 14 57" xfId="22755"/>
    <cellStyle name="Normal 3 14 58" xfId="23196"/>
    <cellStyle name="Normal 3 14 59" xfId="23732"/>
    <cellStyle name="Normal 3 14 6" xfId="3295"/>
    <cellStyle name="Normal 3 14 60" xfId="25878"/>
    <cellStyle name="Normal 3 14 61" xfId="24606"/>
    <cellStyle name="Normal 3 14 62" xfId="25597"/>
    <cellStyle name="Normal 3 14 63" xfId="26908"/>
    <cellStyle name="Normal 3 14 64" xfId="27051"/>
    <cellStyle name="Normal 3 14 65" xfId="26973"/>
    <cellStyle name="Normal 3 14 66" xfId="29057"/>
    <cellStyle name="Normal 3 14 67" xfId="29184"/>
    <cellStyle name="Normal 3 14 68" xfId="31173"/>
    <cellStyle name="Normal 3 14 69" xfId="32226"/>
    <cellStyle name="Normal 3 14 7" xfId="3501"/>
    <cellStyle name="Normal 3 14 70" xfId="33074"/>
    <cellStyle name="Normal 3 14 8" xfId="4235"/>
    <cellStyle name="Normal 3 14 9" xfId="2870"/>
    <cellStyle name="Normal 3 140" xfId="37404"/>
    <cellStyle name="Normal 3 141" xfId="37413"/>
    <cellStyle name="Normal 3 142" xfId="37625"/>
    <cellStyle name="Normal 3 143" xfId="37651"/>
    <cellStyle name="Normal 3 144" xfId="38279"/>
    <cellStyle name="Normal 3 15" xfId="407"/>
    <cellStyle name="Normal 3 15 10" xfId="4489"/>
    <cellStyle name="Normal 3 15 11" xfId="5588"/>
    <cellStyle name="Normal 3 15 12" xfId="5681"/>
    <cellStyle name="Normal 3 15 13" xfId="5921"/>
    <cellStyle name="Normal 3 15 14" xfId="6163"/>
    <cellStyle name="Normal 3 15 15" xfId="6399"/>
    <cellStyle name="Normal 3 15 16" xfId="6641"/>
    <cellStyle name="Normal 3 15 17" xfId="6878"/>
    <cellStyle name="Normal 3 15 18" xfId="7117"/>
    <cellStyle name="Normal 3 15 19" xfId="6642"/>
    <cellStyle name="Normal 3 15 2" xfId="2551"/>
    <cellStyle name="Normal 3 15 2 2" xfId="2982"/>
    <cellStyle name="Normal 3 15 20" xfId="7716"/>
    <cellStyle name="Normal 3 15 21" xfId="6627"/>
    <cellStyle name="Normal 3 15 22" xfId="7120"/>
    <cellStyle name="Normal 3 15 23" xfId="8281"/>
    <cellStyle name="Normal 3 15 24" xfId="8510"/>
    <cellStyle name="Normal 3 15 25" xfId="8725"/>
    <cellStyle name="Normal 3 15 26" xfId="8937"/>
    <cellStyle name="Normal 3 15 27" xfId="9134"/>
    <cellStyle name="Normal 3 15 28" xfId="9330"/>
    <cellStyle name="Normal 3 15 29" xfId="8938"/>
    <cellStyle name="Normal 3 15 3" xfId="3488"/>
    <cellStyle name="Normal 3 15 30" xfId="9727"/>
    <cellStyle name="Normal 3 15 31" xfId="10216"/>
    <cellStyle name="Normal 3 15 32" xfId="9947"/>
    <cellStyle name="Normal 3 15 33" xfId="10447"/>
    <cellStyle name="Normal 3 15 34" xfId="10636"/>
    <cellStyle name="Normal 3 15 35" xfId="11289"/>
    <cellStyle name="Normal 3 15 36" xfId="12313"/>
    <cellStyle name="Normal 3 15 37" xfId="11685"/>
    <cellStyle name="Normal 3 15 38" xfId="12574"/>
    <cellStyle name="Normal 3 15 39" xfId="13431"/>
    <cellStyle name="Normal 3 15 4" xfId="3784"/>
    <cellStyle name="Normal 3 15 40" xfId="14452"/>
    <cellStyle name="Normal 3 15 41" xfId="14426"/>
    <cellStyle name="Normal 3 15 42" xfId="14448"/>
    <cellStyle name="Normal 3 15 43" xfId="15595"/>
    <cellStyle name="Normal 3 15 44" xfId="16136"/>
    <cellStyle name="Normal 3 15 45" xfId="16676"/>
    <cellStyle name="Normal 3 15 46" xfId="17217"/>
    <cellStyle name="Normal 3 15 47" xfId="17758"/>
    <cellStyle name="Normal 3 15 48" xfId="18299"/>
    <cellStyle name="Normal 3 15 49" xfId="18837"/>
    <cellStyle name="Normal 3 15 5" xfId="3042"/>
    <cellStyle name="Normal 3 15 50" xfId="19376"/>
    <cellStyle name="Normal 3 15 51" xfId="20376"/>
    <cellStyle name="Normal 3 15 52" xfId="20351"/>
    <cellStyle name="Normal 3 15 53" xfId="22061"/>
    <cellStyle name="Normal 3 15 54" xfId="21700"/>
    <cellStyle name="Normal 3 15 55" xfId="22137"/>
    <cellStyle name="Normal 3 15 56" xfId="23265"/>
    <cellStyle name="Normal 3 15 57" xfId="23800"/>
    <cellStyle name="Normal 3 15 58" xfId="24334"/>
    <cellStyle name="Normal 3 15 59" xfId="24851"/>
    <cellStyle name="Normal 3 15 6" xfId="4379"/>
    <cellStyle name="Normal 3 15 60" xfId="25875"/>
    <cellStyle name="Normal 3 15 61" xfId="26003"/>
    <cellStyle name="Normal 3 15 62" xfId="26510"/>
    <cellStyle name="Normal 3 15 63" xfId="25091"/>
    <cellStyle name="Normal 3 15 64" xfId="27552"/>
    <cellStyle name="Normal 3 15 65" xfId="28040"/>
    <cellStyle name="Normal 3 15 66" xfId="29055"/>
    <cellStyle name="Normal 3 15 67" xfId="29245"/>
    <cellStyle name="Normal 3 15 68" xfId="31170"/>
    <cellStyle name="Normal 3 15 69" xfId="32263"/>
    <cellStyle name="Normal 3 15 7" xfId="4488"/>
    <cellStyle name="Normal 3 15 70" xfId="33102"/>
    <cellStyle name="Normal 3 15 8" xfId="4722"/>
    <cellStyle name="Normal 3 15 9" xfId="4965"/>
    <cellStyle name="Normal 3 16" xfId="383"/>
    <cellStyle name="Normal 3 16 10" xfId="5350"/>
    <cellStyle name="Normal 3 16 11" xfId="5529"/>
    <cellStyle name="Normal 3 16 12" xfId="5851"/>
    <cellStyle name="Normal 3 16 13" xfId="6093"/>
    <cellStyle name="Normal 3 16 14" xfId="6333"/>
    <cellStyle name="Normal 3 16 15" xfId="6570"/>
    <cellStyle name="Normal 3 16 16" xfId="6807"/>
    <cellStyle name="Normal 3 16 17" xfId="7046"/>
    <cellStyle name="Normal 3 16 18" xfId="7279"/>
    <cellStyle name="Normal 3 16 19" xfId="7484"/>
    <cellStyle name="Normal 3 16 2" xfId="2564"/>
    <cellStyle name="Normal 3 16 2 2" xfId="2968"/>
    <cellStyle name="Normal 3 16 20" xfId="7659"/>
    <cellStyle name="Normal 3 16 21" xfId="5235"/>
    <cellStyle name="Normal 3 16 22" xfId="6664"/>
    <cellStyle name="Normal 3 16 23" xfId="8443"/>
    <cellStyle name="Normal 3 16 24" xfId="8666"/>
    <cellStyle name="Normal 3 16 25" xfId="8875"/>
    <cellStyle name="Normal 3 16 26" xfId="9077"/>
    <cellStyle name="Normal 3 16 27" xfId="9276"/>
    <cellStyle name="Normal 3 16 28" xfId="9449"/>
    <cellStyle name="Normal 3 16 29" xfId="9590"/>
    <cellStyle name="Normal 3 16 3" xfId="3464"/>
    <cellStyle name="Normal 3 16 30" xfId="9690"/>
    <cellStyle name="Normal 3 16 31" xfId="10192"/>
    <cellStyle name="Normal 3 16 32" xfId="10374"/>
    <cellStyle name="Normal 3 16 33" xfId="10370"/>
    <cellStyle name="Normal 3 16 34" xfId="11201"/>
    <cellStyle name="Normal 3 16 35" xfId="11729"/>
    <cellStyle name="Normal 3 16 36" xfId="12032"/>
    <cellStyle name="Normal 3 16 37" xfId="12573"/>
    <cellStyle name="Normal 3 16 38" xfId="13343"/>
    <cellStyle name="Normal 3 16 39" xfId="13884"/>
    <cellStyle name="Normal 3 16 4" xfId="3531"/>
    <cellStyle name="Normal 3 16 40" xfId="13764"/>
    <cellStyle name="Normal 3 16 41" xfId="14174"/>
    <cellStyle name="Normal 3 16 42" xfId="15507"/>
    <cellStyle name="Normal 3 16 43" xfId="16048"/>
    <cellStyle name="Normal 3 16 44" xfId="16588"/>
    <cellStyle name="Normal 3 16 45" xfId="17129"/>
    <cellStyle name="Normal 3 16 46" xfId="17670"/>
    <cellStyle name="Normal 3 16 47" xfId="18211"/>
    <cellStyle name="Normal 3 16 48" xfId="18749"/>
    <cellStyle name="Normal 3 16 49" xfId="19288"/>
    <cellStyle name="Normal 3 16 5" xfId="4200"/>
    <cellStyle name="Normal 3 16 50" xfId="19826"/>
    <cellStyle name="Normal 3 16 51" xfId="19708"/>
    <cellStyle name="Normal 3 16 52" xfId="20108"/>
    <cellStyle name="Normal 3 16 53" xfId="22039"/>
    <cellStyle name="Normal 3 16 54" xfId="21786"/>
    <cellStyle name="Normal 3 16 55" xfId="23153"/>
    <cellStyle name="Normal 3 16 56" xfId="23689"/>
    <cellStyle name="Normal 3 16 57" xfId="24222"/>
    <cellStyle name="Normal 3 16 58" xfId="24744"/>
    <cellStyle name="Normal 3 16 59" xfId="25238"/>
    <cellStyle name="Normal 3 16 6" xfId="4309"/>
    <cellStyle name="Normal 3 16 60" xfId="25851"/>
    <cellStyle name="Normal 3 16 61" xfId="26399"/>
    <cellStyle name="Normal 3 16 62" xfId="26935"/>
    <cellStyle name="Normal 3 16 63" xfId="27484"/>
    <cellStyle name="Normal 3 16 64" xfId="27941"/>
    <cellStyle name="Normal 3 16 65" xfId="28370"/>
    <cellStyle name="Normal 3 16 66" xfId="29034"/>
    <cellStyle name="Normal 3 16 67" xfId="28818"/>
    <cellStyle name="Normal 3 16 68" xfId="31150"/>
    <cellStyle name="Normal 3 16 69" xfId="31473"/>
    <cellStyle name="Normal 3 16 7" xfId="4656"/>
    <cellStyle name="Normal 3 16 70" xfId="31685"/>
    <cellStyle name="Normal 3 16 8" xfId="4894"/>
    <cellStyle name="Normal 3 16 9" xfId="5132"/>
    <cellStyle name="Normal 3 17" xfId="525"/>
    <cellStyle name="Normal 3 17 10" xfId="4844"/>
    <cellStyle name="Normal 3 17 11" xfId="5164"/>
    <cellStyle name="Normal 3 17 12" xfId="3728"/>
    <cellStyle name="Normal 3 17 13" xfId="4720"/>
    <cellStyle name="Normal 3 17 14" xfId="3592"/>
    <cellStyle name="Normal 3 17 15" xfId="4486"/>
    <cellStyle name="Normal 3 17 16" xfId="3607"/>
    <cellStyle name="Normal 3 17 17" xfId="5003"/>
    <cellStyle name="Normal 3 17 18" xfId="4972"/>
    <cellStyle name="Normal 3 17 19" xfId="6997"/>
    <cellStyle name="Normal 3 17 2" xfId="2603"/>
    <cellStyle name="Normal 3 17 2 2" xfId="3022"/>
    <cellStyle name="Normal 3 17 20" xfId="7310"/>
    <cellStyle name="Normal 3 17 21" xfId="7817"/>
    <cellStyle name="Normal 3 17 22" xfId="7885"/>
    <cellStyle name="Normal 3 17 23" xfId="7630"/>
    <cellStyle name="Normal 3 17 24" xfId="8160"/>
    <cellStyle name="Normal 3 17 25" xfId="8158"/>
    <cellStyle name="Normal 3 17 26" xfId="5678"/>
    <cellStyle name="Normal 3 17 27" xfId="7047"/>
    <cellStyle name="Normal 3 17 28" xfId="5961"/>
    <cellStyle name="Normal 3 17 29" xfId="9232"/>
    <cellStyle name="Normal 3 17 3" xfId="3603"/>
    <cellStyle name="Normal 3 17 30" xfId="9472"/>
    <cellStyle name="Normal 3 17 31" xfId="10333"/>
    <cellStyle name="Normal 3 17 32" xfId="10283"/>
    <cellStyle name="Normal 3 17 33" xfId="10939"/>
    <cellStyle name="Normal 3 17 34" xfId="11199"/>
    <cellStyle name="Normal 3 17 35" xfId="11726"/>
    <cellStyle name="Normal 3 17 36" xfId="12613"/>
    <cellStyle name="Normal 3 17 37" xfId="12789"/>
    <cellStyle name="Normal 3 17 38" xfId="13340"/>
    <cellStyle name="Normal 3 17 39" xfId="13881"/>
    <cellStyle name="Normal 3 17 4" xfId="3455"/>
    <cellStyle name="Normal 3 17 40" xfId="14754"/>
    <cellStyle name="Normal 3 17 41" xfId="14948"/>
    <cellStyle name="Normal 3 17 42" xfId="15504"/>
    <cellStyle name="Normal 3 17 43" xfId="16045"/>
    <cellStyle name="Normal 3 17 44" xfId="16585"/>
    <cellStyle name="Normal 3 17 45" xfId="17126"/>
    <cellStyle name="Normal 3 17 46" xfId="17667"/>
    <cellStyle name="Normal 3 17 47" xfId="18208"/>
    <cellStyle name="Normal 3 17 48" xfId="18746"/>
    <cellStyle name="Normal 3 17 49" xfId="19285"/>
    <cellStyle name="Normal 3 17 5" xfId="3427"/>
    <cellStyle name="Normal 3 17 50" xfId="19823"/>
    <cellStyle name="Normal 3 17 51" xfId="20664"/>
    <cellStyle name="Normal 3 17 52" xfId="20841"/>
    <cellStyle name="Normal 3 17 53" xfId="22176"/>
    <cellStyle name="Normal 3 17 54" xfId="22537"/>
    <cellStyle name="Normal 3 17 55" xfId="23373"/>
    <cellStyle name="Normal 3 17 56" xfId="23907"/>
    <cellStyle name="Normal 3 17 57" xfId="24442"/>
    <cellStyle name="Normal 3 17 58" xfId="24954"/>
    <cellStyle name="Normal 3 17 59" xfId="25430"/>
    <cellStyle name="Normal 3 17 6" xfId="3601"/>
    <cellStyle name="Normal 3 17 60" xfId="25990"/>
    <cellStyle name="Normal 3 17 61" xfId="26619"/>
    <cellStyle name="Normal 3 17 62" xfId="27152"/>
    <cellStyle name="Normal 3 17 63" xfId="27655"/>
    <cellStyle name="Normal 3 17 64" xfId="28141"/>
    <cellStyle name="Normal 3 17 65" xfId="28534"/>
    <cellStyle name="Normal 3 17 66" xfId="29155"/>
    <cellStyle name="Normal 3 17 67" xfId="28742"/>
    <cellStyle name="Normal 3 17 68" xfId="31268"/>
    <cellStyle name="Normal 3 17 69" xfId="32283"/>
    <cellStyle name="Normal 3 17 7" xfId="3420"/>
    <cellStyle name="Normal 3 17 70" xfId="33118"/>
    <cellStyle name="Normal 3 17 8" xfId="3539"/>
    <cellStyle name="Normal 3 17 9" xfId="3003"/>
    <cellStyle name="Normal 3 18" xfId="555"/>
    <cellStyle name="Normal 3 18 10" xfId="4737"/>
    <cellStyle name="Normal 3 18 11" xfId="5619"/>
    <cellStyle name="Normal 3 18 12" xfId="5665"/>
    <cellStyle name="Normal 3 18 13" xfId="5905"/>
    <cellStyle name="Normal 3 18 14" xfId="6146"/>
    <cellStyle name="Normal 3 18 15" xfId="6383"/>
    <cellStyle name="Normal 3 18 16" xfId="6624"/>
    <cellStyle name="Normal 3 18 17" xfId="6861"/>
    <cellStyle name="Normal 3 18 18" xfId="7101"/>
    <cellStyle name="Normal 3 18 19" xfId="6893"/>
    <cellStyle name="Normal 3 18 2" xfId="2509"/>
    <cellStyle name="Normal 3 18 2 2" xfId="3034"/>
    <cellStyle name="Normal 3 18 20" xfId="7747"/>
    <cellStyle name="Normal 3 18 21" xfId="8059"/>
    <cellStyle name="Normal 3 18 22" xfId="8078"/>
    <cellStyle name="Normal 3 18 23" xfId="8266"/>
    <cellStyle name="Normal 3 18 24" xfId="8494"/>
    <cellStyle name="Normal 3 18 25" xfId="8712"/>
    <cellStyle name="Normal 3 18 26" xfId="8924"/>
    <cellStyle name="Normal 3 18 27" xfId="9121"/>
    <cellStyle name="Normal 3 18 28" xfId="9316"/>
    <cellStyle name="Normal 3 18 29" xfId="9146"/>
    <cellStyle name="Normal 3 18 3" xfId="3633"/>
    <cellStyle name="Normal 3 18 30" xfId="9744"/>
    <cellStyle name="Normal 3 18 31" xfId="10363"/>
    <cellStyle name="Normal 3 18 32" xfId="10438"/>
    <cellStyle name="Normal 3 18 33" xfId="11380"/>
    <cellStyle name="Normal 3 18 34" xfId="11909"/>
    <cellStyle name="Normal 3 18 35" xfId="12437"/>
    <cellStyle name="Normal 3 18 36" xfId="12977"/>
    <cellStyle name="Normal 3 18 37" xfId="13522"/>
    <cellStyle name="Normal 3 18 38" xfId="14063"/>
    <cellStyle name="Normal 3 18 39" xfId="14603"/>
    <cellStyle name="Normal 3 18 4" xfId="3388"/>
    <cellStyle name="Normal 3 18 40" xfId="14962"/>
    <cellStyle name="Normal 3 18 41" xfId="15686"/>
    <cellStyle name="Normal 3 18 42" xfId="16227"/>
    <cellStyle name="Normal 3 18 43" xfId="16767"/>
    <cellStyle name="Normal 3 18 44" xfId="17308"/>
    <cellStyle name="Normal 3 18 45" xfId="17849"/>
    <cellStyle name="Normal 3 18 46" xfId="18390"/>
    <cellStyle name="Normal 3 18 47" xfId="18927"/>
    <cellStyle name="Normal 3 18 48" xfId="19467"/>
    <cellStyle name="Normal 3 18 49" xfId="20000"/>
    <cellStyle name="Normal 3 18 5" xfId="4066"/>
    <cellStyle name="Normal 3 18 50" xfId="20518"/>
    <cellStyle name="Normal 3 18 51" xfId="20854"/>
    <cellStyle name="Normal 3 18 52" xfId="21412"/>
    <cellStyle name="Normal 3 18 53" xfId="22205"/>
    <cellStyle name="Normal 3 18 54" xfId="21683"/>
    <cellStyle name="Normal 3 18 55" xfId="22486"/>
    <cellStyle name="Normal 3 18 56" xfId="22995"/>
    <cellStyle name="Normal 3 18 57" xfId="23533"/>
    <cellStyle name="Normal 3 18 58" xfId="24067"/>
    <cellStyle name="Normal 3 18 59" xfId="24600"/>
    <cellStyle name="Normal 3 18 6" xfId="3932"/>
    <cellStyle name="Normal 3 18 60" xfId="26019"/>
    <cellStyle name="Normal 3 18 61" xfId="26027"/>
    <cellStyle name="Normal 3 18 62" xfId="26244"/>
    <cellStyle name="Normal 3 18 63" xfId="26929"/>
    <cellStyle name="Normal 3 18 64" xfId="27267"/>
    <cellStyle name="Normal 3 18 65" xfId="27814"/>
    <cellStyle name="Normal 3 18 66" xfId="29179"/>
    <cellStyle name="Normal 3 18 67" xfId="28731"/>
    <cellStyle name="Normal 3 18 68" xfId="31294"/>
    <cellStyle name="Normal 3 18 69" xfId="31762"/>
    <cellStyle name="Normal 3 18 7" xfId="4471"/>
    <cellStyle name="Normal 3 18 70" xfId="32138"/>
    <cellStyle name="Normal 3 18 8" xfId="4705"/>
    <cellStyle name="Normal 3 18 9" xfId="4949"/>
    <cellStyle name="Normal 3 19" xfId="583"/>
    <cellStyle name="Normal 3 19 10" xfId="4813"/>
    <cellStyle name="Normal 3 19 11" xfId="5265"/>
    <cellStyle name="Normal 3 19 12" xfId="5444"/>
    <cellStyle name="Normal 3 19 13" xfId="5693"/>
    <cellStyle name="Normal 3 19 14" xfId="5933"/>
    <cellStyle name="Normal 3 19 15" xfId="6175"/>
    <cellStyle name="Normal 3 19 16" xfId="6411"/>
    <cellStyle name="Normal 3 19 17" xfId="6653"/>
    <cellStyle name="Normal 3 19 18" xfId="6890"/>
    <cellStyle name="Normal 3 19 19" xfId="6967"/>
    <cellStyle name="Normal 3 19 2" xfId="2608"/>
    <cellStyle name="Normal 3 19 2 2" xfId="3047"/>
    <cellStyle name="Normal 3 19 20" xfId="7406"/>
    <cellStyle name="Normal 3 19 21" xfId="6186"/>
    <cellStyle name="Normal 3 19 22" xfId="8176"/>
    <cellStyle name="Normal 3 19 23" xfId="8073"/>
    <cellStyle name="Normal 3 19 24" xfId="8293"/>
    <cellStyle name="Normal 3 19 25" xfId="8521"/>
    <cellStyle name="Normal 3 19 26" xfId="8736"/>
    <cellStyle name="Normal 3 19 27" xfId="8947"/>
    <cellStyle name="Normal 3 19 28" xfId="9143"/>
    <cellStyle name="Normal 3 19 29" xfId="9205"/>
    <cellStyle name="Normal 3 19 3" xfId="3659"/>
    <cellStyle name="Normal 3 19 30" xfId="9535"/>
    <cellStyle name="Normal 3 19 31" xfId="10389"/>
    <cellStyle name="Normal 3 19 32" xfId="10654"/>
    <cellStyle name="Normal 3 19 33" xfId="10749"/>
    <cellStyle name="Normal 3 19 34" xfId="9979"/>
    <cellStyle name="Normal 3 19 35" xfId="10651"/>
    <cellStyle name="Normal 3 19 36" xfId="11567"/>
    <cellStyle name="Normal 3 19 37" xfId="12138"/>
    <cellStyle name="Normal 3 19 38" xfId="12371"/>
    <cellStyle name="Normal 3 19 39" xfId="13017"/>
    <cellStyle name="Normal 3 19 4" xfId="3657"/>
    <cellStyle name="Normal 3 19 40" xfId="13685"/>
    <cellStyle name="Normal 3 19 41" xfId="14903"/>
    <cellStyle name="Normal 3 19 42" xfId="12082"/>
    <cellStyle name="Normal 3 19 43" xfId="15164"/>
    <cellStyle name="Normal 3 19 44" xfId="14415"/>
    <cellStyle name="Normal 3 19 45" xfId="14996"/>
    <cellStyle name="Normal 3 19 46" xfId="15609"/>
    <cellStyle name="Normal 3 19 47" xfId="16150"/>
    <cellStyle name="Normal 3 19 48" xfId="16690"/>
    <cellStyle name="Normal 3 19 49" xfId="17231"/>
    <cellStyle name="Normal 3 19 5" xfId="3587"/>
    <cellStyle name="Normal 3 19 50" xfId="17772"/>
    <cellStyle name="Normal 3 19 51" xfId="19629"/>
    <cellStyle name="Normal 3 19 52" xfId="20800"/>
    <cellStyle name="Normal 3 19 53" xfId="22232"/>
    <cellStyle name="Normal 3 19 54" xfId="22796"/>
    <cellStyle name="Normal 3 19 55" xfId="22308"/>
    <cellStyle name="Normal 3 19 56" xfId="22009"/>
    <cellStyle name="Normal 3 19 57" xfId="22152"/>
    <cellStyle name="Normal 3 19 58" xfId="21707"/>
    <cellStyle name="Normal 3 19 59" xfId="23107"/>
    <cellStyle name="Normal 3 19 6" xfId="3890"/>
    <cellStyle name="Normal 3 19 60" xfId="26047"/>
    <cellStyle name="Normal 3 19 61" xfId="25604"/>
    <cellStyle name="Normal 3 19 62" xfId="25641"/>
    <cellStyle name="Normal 3 19 63" xfId="27696"/>
    <cellStyle name="Normal 3 19 64" xfId="27277"/>
    <cellStyle name="Normal 3 19 65" xfId="27221"/>
    <cellStyle name="Normal 3 19 66" xfId="29202"/>
    <cellStyle name="Normal 3 19 67" xfId="29527"/>
    <cellStyle name="Normal 3 19 68" xfId="31317"/>
    <cellStyle name="Normal 3 19 69" xfId="31463"/>
    <cellStyle name="Normal 3 19 7" xfId="4247"/>
    <cellStyle name="Normal 3 19 70" xfId="32549"/>
    <cellStyle name="Normal 3 19 8" xfId="4500"/>
    <cellStyle name="Normal 3 19 9" xfId="4734"/>
    <cellStyle name="Normal 3 2" xfId="57"/>
    <cellStyle name="Normal 3 2 10" xfId="537"/>
    <cellStyle name="Normal 3 2 11" xfId="566"/>
    <cellStyle name="Normal 3 2 12" xfId="593"/>
    <cellStyle name="Normal 3 2 13" xfId="618"/>
    <cellStyle name="Normal 3 2 14" xfId="644"/>
    <cellStyle name="Normal 3 2 15" xfId="753"/>
    <cellStyle name="Normal 3 2 16" xfId="780"/>
    <cellStyle name="Normal 3 2 17" xfId="660"/>
    <cellStyle name="Normal 3 2 18" xfId="545"/>
    <cellStyle name="Normal 3 2 19" xfId="678"/>
    <cellStyle name="Normal 3 2 2" xfId="103"/>
    <cellStyle name="Normal 3 2 2 2" xfId="37956"/>
    <cellStyle name="Normal 3 2 20" xfId="1248"/>
    <cellStyle name="Normal 3 2 21" xfId="1288"/>
    <cellStyle name="Normal 3 2 22" xfId="1309"/>
    <cellStyle name="Normal 3 2 23" xfId="1546"/>
    <cellStyle name="Normal 3 2 24" xfId="1641"/>
    <cellStyle name="Normal 3 2 25" xfId="1523"/>
    <cellStyle name="Normal 3 2 26" xfId="1651"/>
    <cellStyle name="Normal 3 2 27" xfId="1555"/>
    <cellStyle name="Normal 3 2 28" xfId="1664"/>
    <cellStyle name="Normal 3 2 29" xfId="1675"/>
    <cellStyle name="Normal 3 2 3" xfId="311"/>
    <cellStyle name="Normal 3 2 30" xfId="1689"/>
    <cellStyle name="Normal 3 2 31" xfId="1703"/>
    <cellStyle name="Normal 3 2 32" xfId="1718"/>
    <cellStyle name="Normal 3 2 33" xfId="1732"/>
    <cellStyle name="Normal 3 2 34" xfId="1744"/>
    <cellStyle name="Normal 3 2 35" xfId="1755"/>
    <cellStyle name="Normal 3 2 36" xfId="1780"/>
    <cellStyle name="Normal 3 2 37" xfId="1777"/>
    <cellStyle name="Normal 3 2 38" xfId="1801"/>
    <cellStyle name="Normal 3 2 39" xfId="1811"/>
    <cellStyle name="Normal 3 2 4" xfId="381"/>
    <cellStyle name="Normal 3 2 40" xfId="1826"/>
    <cellStyle name="Normal 3 2 41" xfId="1822"/>
    <cellStyle name="Normal 3 2 42" xfId="1841"/>
    <cellStyle name="Normal 3 2 43" xfId="1855"/>
    <cellStyle name="Normal 3 2 44" xfId="1687"/>
    <cellStyle name="Normal 3 2 45" xfId="1865"/>
    <cellStyle name="Normal 3 2 46" xfId="1873"/>
    <cellStyle name="Normal 3 2 47" xfId="2160"/>
    <cellStyle name="Normal 3 2 48" xfId="2328"/>
    <cellStyle name="Normal 3 2 49" xfId="2984"/>
    <cellStyle name="Normal 3 2 5" xfId="464"/>
    <cellStyle name="Normal 3 2 50" xfId="3175"/>
    <cellStyle name="Normal 3 2 51" xfId="3100"/>
    <cellStyle name="Normal 3 2 52" xfId="34098"/>
    <cellStyle name="Normal 3 2 53" xfId="34145"/>
    <cellStyle name="Normal 3 2 54" xfId="34173"/>
    <cellStyle name="Normal 3 2 55" xfId="34241"/>
    <cellStyle name="Normal 3 2 56" xfId="34182"/>
    <cellStyle name="Normal 3 2 57" xfId="34287"/>
    <cellStyle name="Normal 3 2 58" xfId="34296"/>
    <cellStyle name="Normal 3 2 59" xfId="34607"/>
    <cellStyle name="Normal 3 2 6" xfId="364"/>
    <cellStyle name="Normal 3 2 60" xfId="34834"/>
    <cellStyle name="Normal 3 2 61" xfId="35061"/>
    <cellStyle name="Normal 3 2 62" xfId="35288"/>
    <cellStyle name="Normal 3 2 63" xfId="35515"/>
    <cellStyle name="Normal 3 2 64" xfId="35742"/>
    <cellStyle name="Normal 3 2 65" xfId="35969"/>
    <cellStyle name="Normal 3 2 66" xfId="36196"/>
    <cellStyle name="Normal 3 2 67" xfId="36423"/>
    <cellStyle name="Normal 3 2 68" xfId="36649"/>
    <cellStyle name="Normal 3 2 69" xfId="36873"/>
    <cellStyle name="Normal 3 2 7" xfId="420"/>
    <cellStyle name="Normal 3 2 70" xfId="37074"/>
    <cellStyle name="Normal 3 2 71" xfId="37176"/>
    <cellStyle name="Normal 3 2 72" xfId="37279"/>
    <cellStyle name="Normal 3 2 73" xfId="37334"/>
    <cellStyle name="Normal 3 2 74" xfId="37292"/>
    <cellStyle name="Normal 3 2 75" xfId="37345"/>
    <cellStyle name="Normal 3 2 76" xfId="37357"/>
    <cellStyle name="Normal 3 2 77" xfId="37369"/>
    <cellStyle name="Normal 3 2 78" xfId="37381"/>
    <cellStyle name="Normal 3 2 79" xfId="37393"/>
    <cellStyle name="Normal 3 2 8" xfId="434"/>
    <cellStyle name="Normal 3 2 80" xfId="37405"/>
    <cellStyle name="Normal 3 2 81" xfId="37414"/>
    <cellStyle name="Normal 3 2 82" xfId="37626"/>
    <cellStyle name="Normal 3 2 83" xfId="37663"/>
    <cellStyle name="Normal 3 2 9" xfId="446"/>
    <cellStyle name="Normal 3 20" xfId="607"/>
    <cellStyle name="Normal 3 20 10" xfId="5449"/>
    <cellStyle name="Normal 3 20 11" xfId="5718"/>
    <cellStyle name="Normal 3 20 12" xfId="5959"/>
    <cellStyle name="Normal 3 20 13" xfId="6200"/>
    <cellStyle name="Normal 3 20 14" xfId="6436"/>
    <cellStyle name="Normal 3 20 15" xfId="6677"/>
    <cellStyle name="Normal 3 20 16" xfId="6916"/>
    <cellStyle name="Normal 3 20 17" xfId="7148"/>
    <cellStyle name="Normal 3 20 18" xfId="7379"/>
    <cellStyle name="Normal 3 20 19" xfId="7580"/>
    <cellStyle name="Normal 3 20 2" xfId="2622"/>
    <cellStyle name="Normal 3 20 2 2" xfId="3057"/>
    <cellStyle name="Normal 3 20 20" xfId="7845"/>
    <cellStyle name="Normal 3 20 21" xfId="6140"/>
    <cellStyle name="Normal 3 20 22" xfId="8316"/>
    <cellStyle name="Normal 3 20 23" xfId="8543"/>
    <cellStyle name="Normal 3 20 24" xfId="8757"/>
    <cellStyle name="Normal 3 20 25" xfId="8965"/>
    <cellStyle name="Normal 3 20 26" xfId="9161"/>
    <cellStyle name="Normal 3 20 27" xfId="9354"/>
    <cellStyle name="Normal 3 20 28" xfId="9518"/>
    <cellStyle name="Normal 3 20 29" xfId="9641"/>
    <cellStyle name="Normal 3 20 3" xfId="3683"/>
    <cellStyle name="Normal 3 20 30" xfId="9769"/>
    <cellStyle name="Normal 3 20 31" xfId="10411"/>
    <cellStyle name="Normal 3 20 32" xfId="10947"/>
    <cellStyle name="Normal 3 20 33" xfId="10618"/>
    <cellStyle name="Normal 3 20 34" xfId="11187"/>
    <cellStyle name="Normal 3 20 35" xfId="11714"/>
    <cellStyle name="Normal 3 20 36" xfId="13073"/>
    <cellStyle name="Normal 3 20 37" xfId="12768"/>
    <cellStyle name="Normal 3 20 38" xfId="13316"/>
    <cellStyle name="Normal 3 20 39" xfId="13857"/>
    <cellStyle name="Normal 3 20 4" xfId="4168"/>
    <cellStyle name="Normal 3 20 40" xfId="15237"/>
    <cellStyle name="Normal 3 20 41" xfId="14155"/>
    <cellStyle name="Normal 3 20 42" xfId="15480"/>
    <cellStyle name="Normal 3 20 43" xfId="16021"/>
    <cellStyle name="Normal 3 20 44" xfId="16561"/>
    <cellStyle name="Normal 3 20 45" xfId="17102"/>
    <cellStyle name="Normal 3 20 46" xfId="17643"/>
    <cellStyle name="Normal 3 20 47" xfId="18184"/>
    <cellStyle name="Normal 3 20 48" xfId="18722"/>
    <cellStyle name="Normal 3 20 49" xfId="19262"/>
    <cellStyle name="Normal 3 20 5" xfId="4326"/>
    <cellStyle name="Normal 3 20 50" xfId="19799"/>
    <cellStyle name="Normal 3 20 51" xfId="21090"/>
    <cellStyle name="Normal 3 20 52" xfId="20089"/>
    <cellStyle name="Normal 3 20 53" xfId="22255"/>
    <cellStyle name="Normal 3 20 54" xfId="22820"/>
    <cellStyle name="Normal 3 20 55" xfId="21734"/>
    <cellStyle name="Normal 3 20 56" xfId="23194"/>
    <cellStyle name="Normal 3 20 57" xfId="23730"/>
    <cellStyle name="Normal 3 20 58" xfId="24263"/>
    <cellStyle name="Normal 3 20 59" xfId="24784"/>
    <cellStyle name="Normal 3 20 6" xfId="4524"/>
    <cellStyle name="Normal 3 20 60" xfId="26071"/>
    <cellStyle name="Normal 3 20 61" xfId="25519"/>
    <cellStyle name="Normal 3 20 62" xfId="26440"/>
    <cellStyle name="Normal 3 20 63" xfId="27311"/>
    <cellStyle name="Normal 3 20 64" xfId="27413"/>
    <cellStyle name="Normal 3 20 65" xfId="27978"/>
    <cellStyle name="Normal 3 20 66" xfId="29218"/>
    <cellStyle name="Normal 3 20 67" xfId="29518"/>
    <cellStyle name="Normal 3 20 68" xfId="31335"/>
    <cellStyle name="Normal 3 20 69" xfId="30835"/>
    <cellStyle name="Normal 3 20 7" xfId="4759"/>
    <cellStyle name="Normal 3 20 70" xfId="31864"/>
    <cellStyle name="Normal 3 20 8" xfId="5001"/>
    <cellStyle name="Normal 3 20 9" xfId="5238"/>
    <cellStyle name="Normal 3 21" xfId="634"/>
    <cellStyle name="Normal 3 21 10" xfId="3413"/>
    <cellStyle name="Normal 3 21 11" xfId="5541"/>
    <cellStyle name="Normal 3 21 12" xfId="5651"/>
    <cellStyle name="Normal 3 21 13" xfId="5891"/>
    <cellStyle name="Normal 3 21 14" xfId="6133"/>
    <cellStyle name="Normal 3 21 15" xfId="6371"/>
    <cellStyle name="Normal 3 21 16" xfId="6610"/>
    <cellStyle name="Normal 3 21 17" xfId="6846"/>
    <cellStyle name="Normal 3 21 18" xfId="7087"/>
    <cellStyle name="Normal 3 21 19" xfId="5899"/>
    <cellStyle name="Normal 3 21 2" xfId="2637"/>
    <cellStyle name="Normal 3 21 2 2" xfId="3067"/>
    <cellStyle name="Normal 3 21 20" xfId="7670"/>
    <cellStyle name="Normal 3 21 21" xfId="7441"/>
    <cellStyle name="Normal 3 21 22" xfId="8013"/>
    <cellStyle name="Normal 3 21 23" xfId="8252"/>
    <cellStyle name="Normal 3 21 24" xfId="8482"/>
    <cellStyle name="Normal 3 21 25" xfId="8702"/>
    <cellStyle name="Normal 3 21 26" xfId="8911"/>
    <cellStyle name="Normal 3 21 27" xfId="9111"/>
    <cellStyle name="Normal 3 21 28" xfId="9309"/>
    <cellStyle name="Normal 3 21 29" xfId="8260"/>
    <cellStyle name="Normal 3 21 3" xfId="3709"/>
    <cellStyle name="Normal 3 21 30" xfId="9696"/>
    <cellStyle name="Normal 3 21 31" xfId="10436"/>
    <cellStyle name="Normal 3 21 32" xfId="10973"/>
    <cellStyle name="Normal 3 21 33" xfId="11498"/>
    <cellStyle name="Normal 3 21 34" xfId="12027"/>
    <cellStyle name="Normal 3 21 35" xfId="12557"/>
    <cellStyle name="Normal 3 21 36" xfId="13099"/>
    <cellStyle name="Normal 3 21 37" xfId="13639"/>
    <cellStyle name="Normal 3 21 38" xfId="14182"/>
    <cellStyle name="Normal 3 21 39" xfId="14721"/>
    <cellStyle name="Normal 3 21 4" xfId="2836"/>
    <cellStyle name="Normal 3 21 40" xfId="15263"/>
    <cellStyle name="Normal 3 21 41" xfId="15804"/>
    <cellStyle name="Normal 3 21 42" xfId="16344"/>
    <cellStyle name="Normal 3 21 43" xfId="16885"/>
    <cellStyle name="Normal 3 21 44" xfId="17426"/>
    <cellStyle name="Normal 3 21 45" xfId="17967"/>
    <cellStyle name="Normal 3 21 46" xfId="18507"/>
    <cellStyle name="Normal 3 21 47" xfId="19045"/>
    <cellStyle name="Normal 3 21 48" xfId="19584"/>
    <cellStyle name="Normal 3 21 49" xfId="20115"/>
    <cellStyle name="Normal 3 21 5" xfId="2816"/>
    <cellStyle name="Normal 3 21 50" xfId="20633"/>
    <cellStyle name="Normal 3 21 51" xfId="21114"/>
    <cellStyle name="Normal 3 21 52" xfId="21502"/>
    <cellStyle name="Normal 3 21 53" xfId="22281"/>
    <cellStyle name="Normal 3 21 54" xfId="22847"/>
    <cellStyle name="Normal 3 21 55" xfId="22374"/>
    <cellStyle name="Normal 3 21 56" xfId="22747"/>
    <cellStyle name="Normal 3 21 57" xfId="22963"/>
    <cellStyle name="Normal 3 21 58" xfId="23502"/>
    <cellStyle name="Normal 3 21 59" xfId="24036"/>
    <cellStyle name="Normal 3 21 6" xfId="4342"/>
    <cellStyle name="Normal 3 21 60" xfId="26098"/>
    <cellStyle name="Normal 3 21 61" xfId="25711"/>
    <cellStyle name="Normal 3 21 62" xfId="25717"/>
    <cellStyle name="Normal 3 21 63" xfId="26206"/>
    <cellStyle name="Normal 3 21 64" xfId="26785"/>
    <cellStyle name="Normal 3 21 65" xfId="27272"/>
    <cellStyle name="Normal 3 21 66" xfId="29241"/>
    <cellStyle name="Normal 3 21 67" xfId="29186"/>
    <cellStyle name="Normal 3 21 68" xfId="31359"/>
    <cellStyle name="Normal 3 21 69" xfId="32179"/>
    <cellStyle name="Normal 3 21 7" xfId="4457"/>
    <cellStyle name="Normal 3 21 70" xfId="33024"/>
    <cellStyle name="Normal 3 21 8" xfId="4692"/>
    <cellStyle name="Normal 3 21 9" xfId="4934"/>
    <cellStyle name="Normal 3 22" xfId="769"/>
    <cellStyle name="Normal 3 22 10" xfId="5421"/>
    <cellStyle name="Normal 3 22 11" xfId="4314"/>
    <cellStyle name="Normal 3 22 12" xfId="5325"/>
    <cellStyle name="Normal 3 22 13" xfId="4566"/>
    <cellStyle name="Normal 3 22 14" xfId="5573"/>
    <cellStyle name="Normal 3 22 15" xfId="5828"/>
    <cellStyle name="Normal 3 22 16" xfId="6069"/>
    <cellStyle name="Normal 3 22 17" xfId="6310"/>
    <cellStyle name="Normal 3 22 18" xfId="6546"/>
    <cellStyle name="Normal 3 22 19" xfId="7554"/>
    <cellStyle name="Normal 3 22 2" xfId="2651"/>
    <cellStyle name="Normal 3 22 2 2" xfId="3117"/>
    <cellStyle name="Normal 3 22 20" xfId="3434"/>
    <cellStyle name="Normal 3 22 21" xfId="7500"/>
    <cellStyle name="Normal 3 22 22" xfId="7789"/>
    <cellStyle name="Normal 3 22 23" xfId="7170"/>
    <cellStyle name="Normal 3 22 24" xfId="7512"/>
    <cellStyle name="Normal 3 22 25" xfId="7612"/>
    <cellStyle name="Normal 3 22 26" xfId="8420"/>
    <cellStyle name="Normal 3 22 27" xfId="8645"/>
    <cellStyle name="Normal 3 22 28" xfId="8855"/>
    <cellStyle name="Normal 3 22 29" xfId="9631"/>
    <cellStyle name="Normal 3 22 3" xfId="3837"/>
    <cellStyle name="Normal 3 22 30" xfId="7004"/>
    <cellStyle name="Normal 3 22 31" xfId="10569"/>
    <cellStyle name="Normal 3 22 32" xfId="11104"/>
    <cellStyle name="Normal 3 22 33" xfId="11629"/>
    <cellStyle name="Normal 3 22 34" xfId="12158"/>
    <cellStyle name="Normal 3 22 35" xfId="12690"/>
    <cellStyle name="Normal 3 22 36" xfId="13232"/>
    <cellStyle name="Normal 3 22 37" xfId="13772"/>
    <cellStyle name="Normal 3 22 38" xfId="14315"/>
    <cellStyle name="Normal 3 22 39" xfId="14854"/>
    <cellStyle name="Normal 3 22 4" xfId="4028"/>
    <cellStyle name="Normal 3 22 40" xfId="15396"/>
    <cellStyle name="Normal 3 22 41" xfId="15937"/>
    <cellStyle name="Normal 3 22 42" xfId="16477"/>
    <cellStyle name="Normal 3 22 43" xfId="17018"/>
    <cellStyle name="Normal 3 22 44" xfId="17559"/>
    <cellStyle name="Normal 3 22 45" xfId="18100"/>
    <cellStyle name="Normal 3 22 46" xfId="18638"/>
    <cellStyle name="Normal 3 22 47" xfId="19178"/>
    <cellStyle name="Normal 3 22 48" xfId="19716"/>
    <cellStyle name="Normal 3 22 49" xfId="20244"/>
    <cellStyle name="Normal 3 22 5" xfId="4338"/>
    <cellStyle name="Normal 3 22 50" xfId="20755"/>
    <cellStyle name="Normal 3 22 51" xfId="21222"/>
    <cellStyle name="Normal 3 22 52" xfId="21565"/>
    <cellStyle name="Normal 3 22 53" xfId="22414"/>
    <cellStyle name="Normal 3 22 54" xfId="22977"/>
    <cellStyle name="Normal 3 22 55" xfId="23516"/>
    <cellStyle name="Normal 3 22 56" xfId="24050"/>
    <cellStyle name="Normal 3 22 57" xfId="24582"/>
    <cellStyle name="Normal 3 22 58" xfId="25086"/>
    <cellStyle name="Normal 3 22 59" xfId="25543"/>
    <cellStyle name="Normal 3 22 6" xfId="3401"/>
    <cellStyle name="Normal 3 22 60" xfId="26226"/>
    <cellStyle name="Normal 3 22 61" xfId="26761"/>
    <cellStyle name="Normal 3 22 62" xfId="27292"/>
    <cellStyle name="Normal 3 22 63" xfId="27797"/>
    <cellStyle name="Normal 3 22 64" xfId="28255"/>
    <cellStyle name="Normal 3 22 65" xfId="28609"/>
    <cellStyle name="Normal 3 22 66" xfId="29348"/>
    <cellStyle name="Normal 3 22 67" xfId="30247"/>
    <cellStyle name="Normal 3 22 68" xfId="31475"/>
    <cellStyle name="Normal 3 22 69" xfId="31694"/>
    <cellStyle name="Normal 3 22 7" xfId="3459"/>
    <cellStyle name="Normal 3 22 70" xfId="32767"/>
    <cellStyle name="Normal 3 22 8" xfId="3408"/>
    <cellStyle name="Normal 3 22 9" xfId="4361"/>
    <cellStyle name="Normal 3 23" xfId="738"/>
    <cellStyle name="Normal 3 23 10" xfId="5543"/>
    <cellStyle name="Normal 3 23 11" xfId="5773"/>
    <cellStyle name="Normal 3 23 12" xfId="6015"/>
    <cellStyle name="Normal 3 23 13" xfId="6255"/>
    <cellStyle name="Normal 3 23 14" xfId="6492"/>
    <cellStyle name="Normal 3 23 15" xfId="6730"/>
    <cellStyle name="Normal 3 23 16" xfId="6969"/>
    <cellStyle name="Normal 3 23 17" xfId="7202"/>
    <cellStyle name="Normal 3 23 18" xfId="7434"/>
    <cellStyle name="Normal 3 23 19" xfId="7672"/>
    <cellStyle name="Normal 3 23 2" xfId="2665"/>
    <cellStyle name="Normal 3 23 2 2" xfId="3106"/>
    <cellStyle name="Normal 3 23 20" xfId="7899"/>
    <cellStyle name="Normal 3 23 21" xfId="8113"/>
    <cellStyle name="Normal 3 23 22" xfId="8368"/>
    <cellStyle name="Normal 3 23 23" xfId="8592"/>
    <cellStyle name="Normal 3 23 24" xfId="8803"/>
    <cellStyle name="Normal 3 23 25" xfId="9009"/>
    <cellStyle name="Normal 3 23 26" xfId="9207"/>
    <cellStyle name="Normal 3 23 27" xfId="9389"/>
    <cellStyle name="Normal 3 23 28" xfId="9554"/>
    <cellStyle name="Normal 3 23 29" xfId="9697"/>
    <cellStyle name="Normal 3 23 3" xfId="3807"/>
    <cellStyle name="Normal 3 23 30" xfId="9786"/>
    <cellStyle name="Normal 3 23 31" xfId="10538"/>
    <cellStyle name="Normal 3 23 32" xfId="11074"/>
    <cellStyle name="Normal 3 23 33" xfId="11599"/>
    <cellStyle name="Normal 3 23 34" xfId="12127"/>
    <cellStyle name="Normal 3 23 35" xfId="12659"/>
    <cellStyle name="Normal 3 23 36" xfId="13201"/>
    <cellStyle name="Normal 3 23 37" xfId="13741"/>
    <cellStyle name="Normal 3 23 38" xfId="14284"/>
    <cellStyle name="Normal 3 23 39" xfId="14823"/>
    <cellStyle name="Normal 3 23 4" xfId="3997"/>
    <cellStyle name="Normal 3 23 40" xfId="15365"/>
    <cellStyle name="Normal 3 23 41" xfId="15906"/>
    <cellStyle name="Normal 3 23 42" xfId="16446"/>
    <cellStyle name="Normal 3 23 43" xfId="16987"/>
    <cellStyle name="Normal 3 23 44" xfId="17528"/>
    <cellStyle name="Normal 3 23 45" xfId="18069"/>
    <cellStyle name="Normal 3 23 46" xfId="18608"/>
    <cellStyle name="Normal 3 23 47" xfId="19147"/>
    <cellStyle name="Normal 3 23 48" xfId="19685"/>
    <cellStyle name="Normal 3 23 49" xfId="20215"/>
    <cellStyle name="Normal 3 23 5" xfId="3919"/>
    <cellStyle name="Normal 3 23 50" xfId="20726"/>
    <cellStyle name="Normal 3 23 51" xfId="21197"/>
    <cellStyle name="Normal 3 23 52" xfId="21551"/>
    <cellStyle name="Normal 3 23 53" xfId="22384"/>
    <cellStyle name="Normal 3 23 54" xfId="22946"/>
    <cellStyle name="Normal 3 23 55" xfId="23486"/>
    <cellStyle name="Normal 3 23 56" xfId="24019"/>
    <cellStyle name="Normal 3 23 57" xfId="24552"/>
    <cellStyle name="Normal 3 23 58" xfId="25061"/>
    <cellStyle name="Normal 3 23 59" xfId="25520"/>
    <cellStyle name="Normal 3 23 6" xfId="4578"/>
    <cellStyle name="Normal 3 23 60" xfId="26195"/>
    <cellStyle name="Normal 3 23 61" xfId="26732"/>
    <cellStyle name="Normal 3 23 62" xfId="27263"/>
    <cellStyle name="Normal 3 23 63" xfId="27770"/>
    <cellStyle name="Normal 3 23 64" xfId="28232"/>
    <cellStyle name="Normal 3 23 65" xfId="28595"/>
    <cellStyle name="Normal 3 23 66" xfId="29323"/>
    <cellStyle name="Normal 3 23 67" xfId="30233"/>
    <cellStyle name="Normal 3 23 68" xfId="31448"/>
    <cellStyle name="Normal 3 23 69" xfId="32532"/>
    <cellStyle name="Normal 3 23 7" xfId="4815"/>
    <cellStyle name="Normal 3 23 70" xfId="33296"/>
    <cellStyle name="Normal 3 23 8" xfId="5056"/>
    <cellStyle name="Normal 3 23 9" xfId="5295"/>
    <cellStyle name="Normal 3 24" xfId="776"/>
    <cellStyle name="Normal 3 24 10" xfId="5434"/>
    <cellStyle name="Normal 3 24 11" xfId="5721"/>
    <cellStyle name="Normal 3 24 12" xfId="5962"/>
    <cellStyle name="Normal 3 24 13" xfId="6203"/>
    <cellStyle name="Normal 3 24 14" xfId="6439"/>
    <cellStyle name="Normal 3 24 15" xfId="6680"/>
    <cellStyle name="Normal 3 24 16" xfId="6919"/>
    <cellStyle name="Normal 3 24 17" xfId="7151"/>
    <cellStyle name="Normal 3 24 18" xfId="7382"/>
    <cellStyle name="Normal 3 24 19" xfId="7566"/>
    <cellStyle name="Normal 3 24 2" xfId="2680"/>
    <cellStyle name="Normal 3 24 2 2" xfId="3118"/>
    <cellStyle name="Normal 3 24 20" xfId="7848"/>
    <cellStyle name="Normal 3 24 21" xfId="8130"/>
    <cellStyle name="Normal 3 24 22" xfId="8318"/>
    <cellStyle name="Normal 3 24 23" xfId="8545"/>
    <cellStyle name="Normal 3 24 24" xfId="8759"/>
    <cellStyle name="Normal 3 24 25" xfId="8968"/>
    <cellStyle name="Normal 3 24 26" xfId="9164"/>
    <cellStyle name="Normal 3 24 27" xfId="9356"/>
    <cellStyle name="Normal 3 24 28" xfId="9521"/>
    <cellStyle name="Normal 3 24 29" xfId="9635"/>
    <cellStyle name="Normal 3 24 3" xfId="3843"/>
    <cellStyle name="Normal 3 24 30" xfId="9770"/>
    <cellStyle name="Normal 3 24 31" xfId="10576"/>
    <cellStyle name="Normal 3 24 32" xfId="11111"/>
    <cellStyle name="Normal 3 24 33" xfId="11636"/>
    <cellStyle name="Normal 3 24 34" xfId="12165"/>
    <cellStyle name="Normal 3 24 35" xfId="12697"/>
    <cellStyle name="Normal 3 24 36" xfId="13239"/>
    <cellStyle name="Normal 3 24 37" xfId="13779"/>
    <cellStyle name="Normal 3 24 38" xfId="14322"/>
    <cellStyle name="Normal 3 24 39" xfId="14861"/>
    <cellStyle name="Normal 3 24 4" xfId="4092"/>
    <cellStyle name="Normal 3 24 40" xfId="15403"/>
    <cellStyle name="Normal 3 24 41" xfId="15944"/>
    <cellStyle name="Normal 3 24 42" xfId="16484"/>
    <cellStyle name="Normal 3 24 43" xfId="17025"/>
    <cellStyle name="Normal 3 24 44" xfId="17566"/>
    <cellStyle name="Normal 3 24 45" xfId="18107"/>
    <cellStyle name="Normal 3 24 46" xfId="18645"/>
    <cellStyle name="Normal 3 24 47" xfId="19185"/>
    <cellStyle name="Normal 3 24 48" xfId="19723"/>
    <cellStyle name="Normal 3 24 49" xfId="20251"/>
    <cellStyle name="Normal 3 24 5" xfId="4207"/>
    <cellStyle name="Normal 3 24 50" xfId="20762"/>
    <cellStyle name="Normal 3 24 51" xfId="21228"/>
    <cellStyle name="Normal 3 24 52" xfId="21570"/>
    <cellStyle name="Normal 3 24 53" xfId="22421"/>
    <cellStyle name="Normal 3 24 54" xfId="22984"/>
    <cellStyle name="Normal 3 24 55" xfId="23523"/>
    <cellStyle name="Normal 3 24 56" xfId="24057"/>
    <cellStyle name="Normal 3 24 57" xfId="24589"/>
    <cellStyle name="Normal 3 24 58" xfId="25093"/>
    <cellStyle name="Normal 3 24 59" xfId="25549"/>
    <cellStyle name="Normal 3 24 6" xfId="4527"/>
    <cellStyle name="Normal 3 24 60" xfId="26233"/>
    <cellStyle name="Normal 3 24 61" xfId="26768"/>
    <cellStyle name="Normal 3 24 62" xfId="27299"/>
    <cellStyle name="Normal 3 24 63" xfId="27804"/>
    <cellStyle name="Normal 3 24 64" xfId="28261"/>
    <cellStyle name="Normal 3 24 65" xfId="28614"/>
    <cellStyle name="Normal 3 24 66" xfId="29355"/>
    <cellStyle name="Normal 3 24 67" xfId="30252"/>
    <cellStyle name="Normal 3 24 68" xfId="31481"/>
    <cellStyle name="Normal 3 24 69" xfId="32688"/>
    <cellStyle name="Normal 3 24 7" xfId="4762"/>
    <cellStyle name="Normal 3 24 70" xfId="32638"/>
    <cellStyle name="Normal 3 24 8" xfId="5004"/>
    <cellStyle name="Normal 3 24 9" xfId="5241"/>
    <cellStyle name="Normal 3 25" xfId="723"/>
    <cellStyle name="Normal 3 25 10" xfId="5119"/>
    <cellStyle name="Normal 3 25 11" xfId="4877"/>
    <cellStyle name="Normal 3 25 12" xfId="5256"/>
    <cellStyle name="Normal 3 25 13" xfId="4577"/>
    <cellStyle name="Normal 3 25 14" xfId="3536"/>
    <cellStyle name="Normal 3 25 15" xfId="5055"/>
    <cellStyle name="Normal 3 25 16" xfId="5304"/>
    <cellStyle name="Normal 3 25 17" xfId="5552"/>
    <cellStyle name="Normal 3 25 18" xfId="5809"/>
    <cellStyle name="Normal 3 25 19" xfId="7264"/>
    <cellStyle name="Normal 3 25 2" xfId="2694"/>
    <cellStyle name="Normal 3 25 2 2" xfId="3098"/>
    <cellStyle name="Normal 3 25 20" xfId="7030"/>
    <cellStyle name="Normal 3 25 21" xfId="7478"/>
    <cellStyle name="Normal 3 25 22" xfId="7368"/>
    <cellStyle name="Normal 3 25 23" xfId="8218"/>
    <cellStyle name="Normal 3 25 24" xfId="8209"/>
    <cellStyle name="Normal 3 25 25" xfId="7784"/>
    <cellStyle name="Normal 3 25 26" xfId="8040"/>
    <cellStyle name="Normal 3 25 27" xfId="7797"/>
    <cellStyle name="Normal 3 25 28" xfId="8064"/>
    <cellStyle name="Normal 3 25 29" xfId="9439"/>
    <cellStyle name="Normal 3 25 3" xfId="3793"/>
    <cellStyle name="Normal 3 25 30" xfId="9263"/>
    <cellStyle name="Normal 3 25 31" xfId="10523"/>
    <cellStyle name="Normal 3 25 32" xfId="11061"/>
    <cellStyle name="Normal 3 25 33" xfId="11586"/>
    <cellStyle name="Normal 3 25 34" xfId="12113"/>
    <cellStyle name="Normal 3 25 35" xfId="12644"/>
    <cellStyle name="Normal 3 25 36" xfId="13187"/>
    <cellStyle name="Normal 3 25 37" xfId="13727"/>
    <cellStyle name="Normal 3 25 38" xfId="14270"/>
    <cellStyle name="Normal 3 25 39" xfId="14808"/>
    <cellStyle name="Normal 3 25 4" xfId="2875"/>
    <cellStyle name="Normal 3 25 40" xfId="15351"/>
    <cellStyle name="Normal 3 25 41" xfId="15892"/>
    <cellStyle name="Normal 3 25 42" xfId="16432"/>
    <cellStyle name="Normal 3 25 43" xfId="16973"/>
    <cellStyle name="Normal 3 25 44" xfId="17514"/>
    <cellStyle name="Normal 3 25 45" xfId="18055"/>
    <cellStyle name="Normal 3 25 46" xfId="18594"/>
    <cellStyle name="Normal 3 25 47" xfId="19133"/>
    <cellStyle name="Normal 3 25 48" xfId="19671"/>
    <cellStyle name="Normal 3 25 49" xfId="20201"/>
    <cellStyle name="Normal 3 25 5" xfId="3988"/>
    <cellStyle name="Normal 3 25 50" xfId="20713"/>
    <cellStyle name="Normal 3 25 51" xfId="21185"/>
    <cellStyle name="Normal 3 25 52" xfId="21543"/>
    <cellStyle name="Normal 3 25 53" xfId="22369"/>
    <cellStyle name="Normal 3 25 54" xfId="22932"/>
    <cellStyle name="Normal 3 25 55" xfId="23472"/>
    <cellStyle name="Normal 3 25 56" xfId="24006"/>
    <cellStyle name="Normal 3 25 57" xfId="24540"/>
    <cellStyle name="Normal 3 25 58" xfId="25047"/>
    <cellStyle name="Normal 3 25 59" xfId="25509"/>
    <cellStyle name="Normal 3 25 6" xfId="3964"/>
    <cellStyle name="Normal 3 25 60" xfId="26181"/>
    <cellStyle name="Normal 3 25 61" xfId="26718"/>
    <cellStyle name="Normal 3 25 62" xfId="27249"/>
    <cellStyle name="Normal 3 25 63" xfId="27758"/>
    <cellStyle name="Normal 3 25 64" xfId="28220"/>
    <cellStyle name="Normal 3 25 65" xfId="28587"/>
    <cellStyle name="Normal 3 25 66" xfId="29310"/>
    <cellStyle name="Normal 3 25 67" xfId="29415"/>
    <cellStyle name="Normal 3 25 68" xfId="31434"/>
    <cellStyle name="Normal 3 25 69" xfId="30830"/>
    <cellStyle name="Normal 3 25 7" xfId="4011"/>
    <cellStyle name="Normal 3 25 70" xfId="31464"/>
    <cellStyle name="Normal 3 25 8" xfId="3381"/>
    <cellStyle name="Normal 3 25 9" xfId="3606"/>
    <cellStyle name="Normal 3 26" xfId="741"/>
    <cellStyle name="Normal 3 26 10" xfId="5417"/>
    <cellStyle name="Normal 3 26 11" xfId="5877"/>
    <cellStyle name="Normal 3 26 12" xfId="6119"/>
    <cellStyle name="Normal 3 26 13" xfId="6357"/>
    <cellStyle name="Normal 3 26 14" xfId="6596"/>
    <cellStyle name="Normal 3 26 15" xfId="6833"/>
    <cellStyle name="Normal 3 26 16" xfId="7072"/>
    <cellStyle name="Normal 3 26 17" xfId="7304"/>
    <cellStyle name="Normal 3 26 18" xfId="7532"/>
    <cellStyle name="Normal 3 26 19" xfId="7550"/>
    <cellStyle name="Normal 3 26 2" xfId="2710"/>
    <cellStyle name="Normal 3 26 2 2" xfId="3107"/>
    <cellStyle name="Normal 3 26 20" xfId="7999"/>
    <cellStyle name="Normal 3 26 21" xfId="7879"/>
    <cellStyle name="Normal 3 26 22" xfId="8468"/>
    <cellStyle name="Normal 3 26 23" xfId="8689"/>
    <cellStyle name="Normal 3 26 24" xfId="8898"/>
    <cellStyle name="Normal 3 26 25" xfId="9099"/>
    <cellStyle name="Normal 3 26 26" xfId="9297"/>
    <cellStyle name="Normal 3 26 27" xfId="9467"/>
    <cellStyle name="Normal 3 26 28" xfId="9618"/>
    <cellStyle name="Normal 3 26 29" xfId="9629"/>
    <cellStyle name="Normal 3 26 3" xfId="3810"/>
    <cellStyle name="Normal 3 26 30" xfId="9831"/>
    <cellStyle name="Normal 3 26 31" xfId="10541"/>
    <cellStyle name="Normal 3 26 32" xfId="11077"/>
    <cellStyle name="Normal 3 26 33" xfId="11602"/>
    <cellStyle name="Normal 3 26 34" xfId="12130"/>
    <cellStyle name="Normal 3 26 35" xfId="12662"/>
    <cellStyle name="Normal 3 26 36" xfId="13204"/>
    <cellStyle name="Normal 3 26 37" xfId="13744"/>
    <cellStyle name="Normal 3 26 38" xfId="14287"/>
    <cellStyle name="Normal 3 26 39" xfId="14826"/>
    <cellStyle name="Normal 3 26 4" xfId="3127"/>
    <cellStyle name="Normal 3 26 40" xfId="15368"/>
    <cellStyle name="Normal 3 26 41" xfId="15909"/>
    <cellStyle name="Normal 3 26 42" xfId="16449"/>
    <cellStyle name="Normal 3 26 43" xfId="16990"/>
    <cellStyle name="Normal 3 26 44" xfId="17531"/>
    <cellStyle name="Normal 3 26 45" xfId="18072"/>
    <cellStyle name="Normal 3 26 46" xfId="18611"/>
    <cellStyle name="Normal 3 26 47" xfId="19150"/>
    <cellStyle name="Normal 3 26 48" xfId="19688"/>
    <cellStyle name="Normal 3 26 49" xfId="20218"/>
    <cellStyle name="Normal 3 26 5" xfId="4229"/>
    <cellStyle name="Normal 3 26 50" xfId="20729"/>
    <cellStyle name="Normal 3 26 51" xfId="21200"/>
    <cellStyle name="Normal 3 26 52" xfId="21554"/>
    <cellStyle name="Normal 3 26 53" xfId="22387"/>
    <cellStyle name="Normal 3 26 54" xfId="22949"/>
    <cellStyle name="Normal 3 26 55" xfId="23489"/>
    <cellStyle name="Normal 3 26 56" xfId="24022"/>
    <cellStyle name="Normal 3 26 57" xfId="24555"/>
    <cellStyle name="Normal 3 26 58" xfId="25064"/>
    <cellStyle name="Normal 3 26 59" xfId="25523"/>
    <cellStyle name="Normal 3 26 6" xfId="4679"/>
    <cellStyle name="Normal 3 26 60" xfId="26198"/>
    <cellStyle name="Normal 3 26 61" xfId="26735"/>
    <cellStyle name="Normal 3 26 62" xfId="27266"/>
    <cellStyle name="Normal 3 26 63" xfId="27773"/>
    <cellStyle name="Normal 3 26 64" xfId="28235"/>
    <cellStyle name="Normal 3 26 65" xfId="28598"/>
    <cellStyle name="Normal 3 26 66" xfId="29326"/>
    <cellStyle name="Normal 3 26 67" xfId="30236"/>
    <cellStyle name="Normal 3 26 68" xfId="31451"/>
    <cellStyle name="Normal 3 26 69" xfId="32531"/>
    <cellStyle name="Normal 3 26 7" xfId="4919"/>
    <cellStyle name="Normal 3 26 70" xfId="33417"/>
    <cellStyle name="Normal 3 26 8" xfId="5158"/>
    <cellStyle name="Normal 3 26 9" xfId="5399"/>
    <cellStyle name="Normal 3 27" xfId="891"/>
    <cellStyle name="Normal 3 27 10" xfId="1000"/>
    <cellStyle name="Normal 3 27 11" xfId="1011"/>
    <cellStyle name="Normal 3 27 12" xfId="1013"/>
    <cellStyle name="Normal 3 27 2" xfId="1043"/>
    <cellStyle name="Normal 3 27 3" xfId="1129"/>
    <cellStyle name="Normal 3 27 4" xfId="949"/>
    <cellStyle name="Normal 3 27 5" xfId="952"/>
    <cellStyle name="Normal 3 27 6" xfId="966"/>
    <cellStyle name="Normal 3 27 7" xfId="956"/>
    <cellStyle name="Normal 3 27 8" xfId="908"/>
    <cellStyle name="Normal 3 27 9" xfId="965"/>
    <cellStyle name="Normal 3 28" xfId="1072"/>
    <cellStyle name="Normal 3 28 10" xfId="5795"/>
    <cellStyle name="Normal 3 28 11" xfId="6037"/>
    <cellStyle name="Normal 3 28 12" xfId="6277"/>
    <cellStyle name="Normal 3 28 13" xfId="6513"/>
    <cellStyle name="Normal 3 28 14" xfId="6751"/>
    <cellStyle name="Normal 3 28 15" xfId="6990"/>
    <cellStyle name="Normal 3 28 16" xfId="7223"/>
    <cellStyle name="Normal 3 28 17" xfId="7455"/>
    <cellStyle name="Normal 3 28 18" xfId="7685"/>
    <cellStyle name="Normal 3 28 19" xfId="7920"/>
    <cellStyle name="Normal 3 28 2" xfId="2739"/>
    <cellStyle name="Normal 3 28 2 2" xfId="3227"/>
    <cellStyle name="Normal 3 28 20" xfId="8137"/>
    <cellStyle name="Normal 3 28 21" xfId="8389"/>
    <cellStyle name="Normal 3 28 22" xfId="8614"/>
    <cellStyle name="Normal 3 28 23" xfId="8823"/>
    <cellStyle name="Normal 3 28 24" xfId="9029"/>
    <cellStyle name="Normal 3 28 25" xfId="9225"/>
    <cellStyle name="Normal 3 28 26" xfId="9405"/>
    <cellStyle name="Normal 3 28 27" xfId="9569"/>
    <cellStyle name="Normal 3 28 28" xfId="9704"/>
    <cellStyle name="Normal 3 28 29" xfId="9795"/>
    <cellStyle name="Normal 3 28 3" xfId="4117"/>
    <cellStyle name="Normal 3 28 30" xfId="9836"/>
    <cellStyle name="Normal 3 28 31" xfId="10848"/>
    <cellStyle name="Normal 3 28 32" xfId="11388"/>
    <cellStyle name="Normal 3 28 33" xfId="11917"/>
    <cellStyle name="Normal 3 28 34" xfId="12445"/>
    <cellStyle name="Normal 3 28 35" xfId="12987"/>
    <cellStyle name="Normal 3 28 36" xfId="13529"/>
    <cellStyle name="Normal 3 28 37" xfId="14071"/>
    <cellStyle name="Normal 3 28 38" xfId="14611"/>
    <cellStyle name="Normal 3 28 39" xfId="15150"/>
    <cellStyle name="Normal 3 28 4" xfId="4362"/>
    <cellStyle name="Normal 3 28 40" xfId="15694"/>
    <cellStyle name="Normal 3 28 41" xfId="16235"/>
    <cellStyle name="Normal 3 28 42" xfId="16775"/>
    <cellStyle name="Normal 3 28 43" xfId="17316"/>
    <cellStyle name="Normal 3 28 44" xfId="17857"/>
    <cellStyle name="Normal 3 28 45" xfId="18398"/>
    <cellStyle name="Normal 3 28 46" xfId="18935"/>
    <cellStyle name="Normal 3 28 47" xfId="19474"/>
    <cellStyle name="Normal 3 28 48" xfId="20008"/>
    <cellStyle name="Normal 3 28 49" xfId="20525"/>
    <cellStyle name="Normal 3 28 5" xfId="4600"/>
    <cellStyle name="Normal 3 28 50" xfId="21016"/>
    <cellStyle name="Normal 3 28 51" xfId="21418"/>
    <cellStyle name="Normal 3 28 52" xfId="21630"/>
    <cellStyle name="Normal 3 28 53" xfId="22698"/>
    <cellStyle name="Normal 3 28 54" xfId="23277"/>
    <cellStyle name="Normal 3 28 55" xfId="23812"/>
    <cellStyle name="Normal 3 28 56" xfId="24346"/>
    <cellStyle name="Normal 3 28 57" xfId="24861"/>
    <cellStyle name="Normal 3 28 58" xfId="25337"/>
    <cellStyle name="Normal 3 28 59" xfId="25749"/>
    <cellStyle name="Normal 3 28 6" xfId="4837"/>
    <cellStyle name="Normal 3 28 60" xfId="26522"/>
    <cellStyle name="Normal 3 28 61" xfId="27055"/>
    <cellStyle name="Normal 3 28 62" xfId="27576"/>
    <cellStyle name="Normal 3 28 63" xfId="28049"/>
    <cellStyle name="Normal 3 28 64" xfId="28449"/>
    <cellStyle name="Normal 3 28 65" xfId="28674"/>
    <cellStyle name="Normal 3 28 66" xfId="29535"/>
    <cellStyle name="Normal 3 28 67" xfId="30312"/>
    <cellStyle name="Normal 3 28 68" xfId="31698"/>
    <cellStyle name="Normal 3 28 69" xfId="32054"/>
    <cellStyle name="Normal 3 28 7" xfId="5077"/>
    <cellStyle name="Normal 3 28 70" xfId="32644"/>
    <cellStyle name="Normal 3 28 8" xfId="5318"/>
    <cellStyle name="Normal 3 28 9" xfId="5556"/>
    <cellStyle name="Normal 3 29" xfId="1090"/>
    <cellStyle name="Normal 3 29 10" xfId="5813"/>
    <cellStyle name="Normal 3 29 11" xfId="6054"/>
    <cellStyle name="Normal 3 29 12" xfId="6295"/>
    <cellStyle name="Normal 3 29 13" xfId="6531"/>
    <cellStyle name="Normal 3 29 14" xfId="6769"/>
    <cellStyle name="Normal 3 29 15" xfId="7008"/>
    <cellStyle name="Normal 3 29 16" xfId="7240"/>
    <cellStyle name="Normal 3 29 17" xfId="7470"/>
    <cellStyle name="Normal 3 29 18" xfId="7701"/>
    <cellStyle name="Normal 3 29 19" xfId="7937"/>
    <cellStyle name="Normal 3 29 2" xfId="2752"/>
    <cellStyle name="Normal 3 29 2 2" xfId="3236"/>
    <cellStyle name="Normal 3 29 20" xfId="8153"/>
    <cellStyle name="Normal 3 29 21" xfId="8406"/>
    <cellStyle name="Normal 3 29 22" xfId="8631"/>
    <cellStyle name="Normal 3 29 23" xfId="8840"/>
    <cellStyle name="Normal 3 29 24" xfId="9046"/>
    <cellStyle name="Normal 3 29 25" xfId="9242"/>
    <cellStyle name="Normal 3 29 26" xfId="9421"/>
    <cellStyle name="Normal 3 29 27" xfId="9580"/>
    <cellStyle name="Normal 3 29 28" xfId="9716"/>
    <cellStyle name="Normal 3 29 29" xfId="9804"/>
    <cellStyle name="Normal 3 29 3" xfId="4135"/>
    <cellStyle name="Normal 3 29 30" xfId="9842"/>
    <cellStyle name="Normal 3 29 31" xfId="10866"/>
    <cellStyle name="Normal 3 29 32" xfId="11406"/>
    <cellStyle name="Normal 3 29 33" xfId="11935"/>
    <cellStyle name="Normal 3 29 34" xfId="12463"/>
    <cellStyle name="Normal 3 29 35" xfId="13005"/>
    <cellStyle name="Normal 3 29 36" xfId="13547"/>
    <cellStyle name="Normal 3 29 37" xfId="14089"/>
    <cellStyle name="Normal 3 29 38" xfId="14629"/>
    <cellStyle name="Normal 3 29 39" xfId="15168"/>
    <cellStyle name="Normal 3 29 4" xfId="4380"/>
    <cellStyle name="Normal 3 29 40" xfId="15712"/>
    <cellStyle name="Normal 3 29 41" xfId="16253"/>
    <cellStyle name="Normal 3 29 42" xfId="16793"/>
    <cellStyle name="Normal 3 29 43" xfId="17334"/>
    <cellStyle name="Normal 3 29 44" xfId="17875"/>
    <cellStyle name="Normal 3 29 45" xfId="18416"/>
    <cellStyle name="Normal 3 29 46" xfId="18953"/>
    <cellStyle name="Normal 3 29 47" xfId="19492"/>
    <cellStyle name="Normal 3 29 48" xfId="20026"/>
    <cellStyle name="Normal 3 29 49" xfId="20543"/>
    <cellStyle name="Normal 3 29 5" xfId="4618"/>
    <cellStyle name="Normal 3 29 50" xfId="21032"/>
    <cellStyle name="Normal 3 29 51" xfId="21435"/>
    <cellStyle name="Normal 3 29 52" xfId="21645"/>
    <cellStyle name="Normal 3 29 53" xfId="22715"/>
    <cellStyle name="Normal 3 29 54" xfId="23295"/>
    <cellStyle name="Normal 3 29 55" xfId="23830"/>
    <cellStyle name="Normal 3 29 56" xfId="24364"/>
    <cellStyle name="Normal 3 29 57" xfId="24879"/>
    <cellStyle name="Normal 3 29 58" xfId="25355"/>
    <cellStyle name="Normal 3 29 59" xfId="25765"/>
    <cellStyle name="Normal 3 29 6" xfId="4855"/>
    <cellStyle name="Normal 3 29 60" xfId="26540"/>
    <cellStyle name="Normal 3 29 61" xfId="27073"/>
    <cellStyle name="Normal 3 29 62" xfId="27594"/>
    <cellStyle name="Normal 3 29 63" xfId="28067"/>
    <cellStyle name="Normal 3 29 64" xfId="28467"/>
    <cellStyle name="Normal 3 29 65" xfId="28689"/>
    <cellStyle name="Normal 3 29 66" xfId="29551"/>
    <cellStyle name="Normal 3 29 67" xfId="30327"/>
    <cellStyle name="Normal 3 29 68" xfId="31716"/>
    <cellStyle name="Normal 3 29 69" xfId="32476"/>
    <cellStyle name="Normal 3 29 7" xfId="5095"/>
    <cellStyle name="Normal 3 29 70" xfId="33257"/>
    <cellStyle name="Normal 3 29 8" xfId="5335"/>
    <cellStyle name="Normal 3 29 9" xfId="5574"/>
    <cellStyle name="Normal 3 3" xfId="73"/>
    <cellStyle name="Normal 3 3 10" xfId="655"/>
    <cellStyle name="Normal 3 3 100" xfId="35062"/>
    <cellStyle name="Normal 3 3 101" xfId="35289"/>
    <cellStyle name="Normal 3 3 102" xfId="35516"/>
    <cellStyle name="Normal 3 3 103" xfId="35743"/>
    <cellStyle name="Normal 3 3 104" xfId="35970"/>
    <cellStyle name="Normal 3 3 105" xfId="36197"/>
    <cellStyle name="Normal 3 3 106" xfId="36424"/>
    <cellStyle name="Normal 3 3 107" xfId="36650"/>
    <cellStyle name="Normal 3 3 108" xfId="36874"/>
    <cellStyle name="Normal 3 3 109" xfId="37075"/>
    <cellStyle name="Normal 3 3 11" xfId="682"/>
    <cellStyle name="Normal 3 3 110" xfId="37177"/>
    <cellStyle name="Normal 3 3 111" xfId="37280"/>
    <cellStyle name="Normal 3 3 112" xfId="37335"/>
    <cellStyle name="Normal 3 3 113" xfId="37293"/>
    <cellStyle name="Normal 3 3 114" xfId="37346"/>
    <cellStyle name="Normal 3 3 115" xfId="37358"/>
    <cellStyle name="Normal 3 3 116" xfId="37370"/>
    <cellStyle name="Normal 3 3 117" xfId="37382"/>
    <cellStyle name="Normal 3 3 118" xfId="37394"/>
    <cellStyle name="Normal 3 3 119" xfId="37406"/>
    <cellStyle name="Normal 3 3 12" xfId="705"/>
    <cellStyle name="Normal 3 3 120" xfId="37415"/>
    <cellStyle name="Normal 3 3 121" xfId="37627"/>
    <cellStyle name="Normal 3 3 122" xfId="37677"/>
    <cellStyle name="Normal 3 3 13" xfId="730"/>
    <cellStyle name="Normal 3 3 14" xfId="751"/>
    <cellStyle name="Normal 3 3 15" xfId="762"/>
    <cellStyle name="Normal 3 3 16" xfId="795"/>
    <cellStyle name="Normal 3 3 17" xfId="810"/>
    <cellStyle name="Normal 3 3 18" xfId="806"/>
    <cellStyle name="Normal 3 3 19" xfId="710"/>
    <cellStyle name="Normal 3 3 2" xfId="141"/>
    <cellStyle name="Normal 3 3 2 10" xfId="5608"/>
    <cellStyle name="Normal 3 3 2 11" xfId="5667"/>
    <cellStyle name="Normal 3 3 2 12" xfId="5907"/>
    <cellStyle name="Normal 3 3 2 13" xfId="6148"/>
    <cellStyle name="Normal 3 3 2 14" xfId="6385"/>
    <cellStyle name="Normal 3 3 2 15" xfId="6626"/>
    <cellStyle name="Normal 3 3 2 16" xfId="6863"/>
    <cellStyle name="Normal 3 3 2 17" xfId="7103"/>
    <cellStyle name="Normal 3 3 2 18" xfId="7332"/>
    <cellStyle name="Normal 3 3 2 19" xfId="7734"/>
    <cellStyle name="Normal 3 3 2 2" xfId="2864"/>
    <cellStyle name="Normal 3 3 2 2 2" xfId="2889"/>
    <cellStyle name="Normal 3 3 2 20" xfId="7795"/>
    <cellStyle name="Normal 3 3 2 21" xfId="8161"/>
    <cellStyle name="Normal 3 3 2 22" xfId="8268"/>
    <cellStyle name="Normal 3 3 2 23" xfId="8496"/>
    <cellStyle name="Normal 3 3 2 24" xfId="8714"/>
    <cellStyle name="Normal 3 3 2 25" xfId="8926"/>
    <cellStyle name="Normal 3 3 2 26" xfId="9123"/>
    <cellStyle name="Normal 3 3 2 27" xfId="9318"/>
    <cellStyle name="Normal 3 3 2 28" xfId="9487"/>
    <cellStyle name="Normal 3 3 2 29" xfId="9738"/>
    <cellStyle name="Normal 3 3 2 3" xfId="3167"/>
    <cellStyle name="Normal 3 3 2 30" xfId="9757"/>
    <cellStyle name="Normal 3 3 2 31" xfId="9973"/>
    <cellStyle name="Normal 3 3 2 32" xfId="10455"/>
    <cellStyle name="Normal 3 3 2 33" xfId="10724"/>
    <cellStyle name="Normal 3 3 2 34" xfId="10430"/>
    <cellStyle name="Normal 3 3 2 35" xfId="11230"/>
    <cellStyle name="Normal 3 3 2 36" xfId="11913"/>
    <cellStyle name="Normal 3 3 2 37" xfId="12619"/>
    <cellStyle name="Normal 3 3 2 38" xfId="13069"/>
    <cellStyle name="Normal 3 3 2 39" xfId="13372"/>
    <cellStyle name="Normal 3 3 2 4" xfId="4096"/>
    <cellStyle name="Normal 3 3 2 40" xfId="14340"/>
    <cellStyle name="Normal 3 3 2 41" xfId="15059"/>
    <cellStyle name="Normal 3 3 2 42" xfId="15215"/>
    <cellStyle name="Normal 3 3 2 43" xfId="15536"/>
    <cellStyle name="Normal 3 3 2 44" xfId="16077"/>
    <cellStyle name="Normal 3 3 2 45" xfId="16617"/>
    <cellStyle name="Normal 3 3 2 46" xfId="17158"/>
    <cellStyle name="Normal 3 3 2 47" xfId="17699"/>
    <cellStyle name="Normal 3 3 2 48" xfId="18240"/>
    <cellStyle name="Normal 3 3 2 49" xfId="18778"/>
    <cellStyle name="Normal 3 3 2 5" xfId="3678"/>
    <cellStyle name="Normal 3 3 2 50" xfId="19317"/>
    <cellStyle name="Normal 3 3 2 51" xfId="20268"/>
    <cellStyle name="Normal 3 3 2 52" xfId="20936"/>
    <cellStyle name="Normal 3 3 2 53" xfId="21805"/>
    <cellStyle name="Normal 3 3 2 54" xfId="22655"/>
    <cellStyle name="Normal 3 3 2 55" xfId="23140"/>
    <cellStyle name="Normal 3 3 2 56" xfId="23676"/>
    <cellStyle name="Normal 3 3 2 57" xfId="24209"/>
    <cellStyle name="Normal 3 3 2 58" xfId="24733"/>
    <cellStyle name="Normal 3 3 2 59" xfId="25228"/>
    <cellStyle name="Normal 3 3 2 6" xfId="4473"/>
    <cellStyle name="Normal 3 3 2 60" xfId="25189"/>
    <cellStyle name="Normal 3 3 2 61" xfId="26386"/>
    <cellStyle name="Normal 3 3 2 62" xfId="26922"/>
    <cellStyle name="Normal 3 3 2 63" xfId="27556"/>
    <cellStyle name="Normal 3 3 2 64" xfId="27931"/>
    <cellStyle name="Normal 3 3 2 65" xfId="28363"/>
    <cellStyle name="Normal 3 3 2 66" xfId="28820"/>
    <cellStyle name="Normal 3 3 2 67" xfId="29251"/>
    <cellStyle name="Normal 3 3 2 68" xfId="30925"/>
    <cellStyle name="Normal 3 3 2 69" xfId="31647"/>
    <cellStyle name="Normal 3 3 2 7" xfId="4707"/>
    <cellStyle name="Normal 3 3 2 70" xfId="31562"/>
    <cellStyle name="Normal 3 3 2 71" xfId="37957"/>
    <cellStyle name="Normal 3 3 2 8" xfId="4951"/>
    <cellStyle name="Normal 3 3 2 9" xfId="5187"/>
    <cellStyle name="Normal 3 3 20" xfId="1265"/>
    <cellStyle name="Normal 3 3 20 2" xfId="3179"/>
    <cellStyle name="Normal 3 3 20 2 2" xfId="29676"/>
    <cellStyle name="Normal 3 3 20 3" xfId="30402"/>
    <cellStyle name="Normal 3 3 20 4" xfId="31862"/>
    <cellStyle name="Normal 3 3 20 5" xfId="32505"/>
    <cellStyle name="Normal 3 3 20 6" xfId="33224"/>
    <cellStyle name="Normal 3 3 21" xfId="1305"/>
    <cellStyle name="Normal 3 3 21 2" xfId="4076"/>
    <cellStyle name="Normal 3 3 21 2 2" xfId="29702"/>
    <cellStyle name="Normal 3 3 21 3" xfId="30423"/>
    <cellStyle name="Normal 3 3 21 4" xfId="31898"/>
    <cellStyle name="Normal 3 3 21 5" xfId="32626"/>
    <cellStyle name="Normal 3 3 21 6" xfId="33373"/>
    <cellStyle name="Normal 3 3 22" xfId="1371"/>
    <cellStyle name="Normal 3 3 22 2" xfId="4299"/>
    <cellStyle name="Normal 3 3 22 2 2" xfId="29759"/>
    <cellStyle name="Normal 3 3 22 3" xfId="30479"/>
    <cellStyle name="Normal 3 3 22 4" xfId="31960"/>
    <cellStyle name="Normal 3 3 22 5" xfId="32827"/>
    <cellStyle name="Normal 3 3 22 6" xfId="33531"/>
    <cellStyle name="Normal 3 3 23" xfId="1547"/>
    <cellStyle name="Normal 3 3 23 2" xfId="3515"/>
    <cellStyle name="Normal 3 3 23 2 2" xfId="29827"/>
    <cellStyle name="Normal 3 3 23 3" xfId="30536"/>
    <cellStyle name="Normal 3 3 23 4" xfId="32101"/>
    <cellStyle name="Normal 3 3 23 5" xfId="32937"/>
    <cellStyle name="Normal 3 3 23 6" xfId="33590"/>
    <cellStyle name="Normal 3 3 24" xfId="1642"/>
    <cellStyle name="Normal 3 3 24 2" xfId="3578"/>
    <cellStyle name="Normal 3 3 24 2 2" xfId="29888"/>
    <cellStyle name="Normal 3 3 24 3" xfId="30585"/>
    <cellStyle name="Normal 3 3 24 4" xfId="32174"/>
    <cellStyle name="Normal 3 3 24 5" xfId="32996"/>
    <cellStyle name="Normal 3 3 24 6" xfId="33641"/>
    <cellStyle name="Normal 3 3 25" xfId="1524"/>
    <cellStyle name="Normal 3 3 25 2" xfId="4437"/>
    <cellStyle name="Normal 3 3 25 2 2" xfId="29820"/>
    <cellStyle name="Normal 3 3 25 3" xfId="30534"/>
    <cellStyle name="Normal 3 3 25 4" xfId="32082"/>
    <cellStyle name="Normal 3 3 25 5" xfId="32924"/>
    <cellStyle name="Normal 3 3 25 6" xfId="33587"/>
    <cellStyle name="Normal 3 3 26" xfId="1652"/>
    <cellStyle name="Normal 3 3 26 2" xfId="4538"/>
    <cellStyle name="Normal 3 3 26 2 2" xfId="29894"/>
    <cellStyle name="Normal 3 3 26 3" xfId="30587"/>
    <cellStyle name="Normal 3 3 26 4" xfId="32184"/>
    <cellStyle name="Normal 3 3 26 5" xfId="33004"/>
    <cellStyle name="Normal 3 3 26 6" xfId="33644"/>
    <cellStyle name="Normal 3 3 27" xfId="1665"/>
    <cellStyle name="Normal 3 3 27 2" xfId="5473"/>
    <cellStyle name="Normal 3 3 27 2 2" xfId="29901"/>
    <cellStyle name="Normal 3 3 27 3" xfId="30590"/>
    <cellStyle name="Normal 3 3 27 4" xfId="32195"/>
    <cellStyle name="Normal 3 3 27 5" xfId="33012"/>
    <cellStyle name="Normal 3 3 27 6" xfId="33649"/>
    <cellStyle name="Normal 3 3 28" xfId="1676"/>
    <cellStyle name="Normal 3 3 28 2" xfId="5239"/>
    <cellStyle name="Normal 3 3 28 2 2" xfId="29908"/>
    <cellStyle name="Normal 3 3 28 3" xfId="30593"/>
    <cellStyle name="Normal 3 3 28 4" xfId="32206"/>
    <cellStyle name="Normal 3 3 28 5" xfId="33019"/>
    <cellStyle name="Normal 3 3 28 6" xfId="33653"/>
    <cellStyle name="Normal 3 3 29" xfId="1690"/>
    <cellStyle name="Normal 3 3 29 2" xfId="3672"/>
    <cellStyle name="Normal 3 3 29 2 2" xfId="29915"/>
    <cellStyle name="Normal 3 3 29 3" xfId="30596"/>
    <cellStyle name="Normal 3 3 29 4" xfId="32217"/>
    <cellStyle name="Normal 3 3 29 5" xfId="33029"/>
    <cellStyle name="Normal 3 3 29 6" xfId="33657"/>
    <cellStyle name="Normal 3 3 3" xfId="346"/>
    <cellStyle name="Normal 3 3 30" xfId="1704"/>
    <cellStyle name="Normal 3 3 30 2" xfId="5636"/>
    <cellStyle name="Normal 3 3 30 2 2" xfId="29922"/>
    <cellStyle name="Normal 3 3 30 3" xfId="30601"/>
    <cellStyle name="Normal 3 3 30 4" xfId="32228"/>
    <cellStyle name="Normal 3 3 30 5" xfId="33039"/>
    <cellStyle name="Normal 3 3 30 6" xfId="33663"/>
    <cellStyle name="Normal 3 3 31" xfId="1719"/>
    <cellStyle name="Normal 3 3 31 2" xfId="5733"/>
    <cellStyle name="Normal 3 3 31 2 2" xfId="29932"/>
    <cellStyle name="Normal 3 3 31 3" xfId="30606"/>
    <cellStyle name="Normal 3 3 31 4" xfId="32242"/>
    <cellStyle name="Normal 3 3 31 5" xfId="33050"/>
    <cellStyle name="Normal 3 3 31 6" xfId="33669"/>
    <cellStyle name="Normal 3 3 32" xfId="1733"/>
    <cellStyle name="Normal 3 3 32 2" xfId="5974"/>
    <cellStyle name="Normal 3 3 32 2 2" xfId="29940"/>
    <cellStyle name="Normal 3 3 32 3" xfId="30611"/>
    <cellStyle name="Normal 3 3 32 4" xfId="32255"/>
    <cellStyle name="Normal 3 3 32 5" xfId="33061"/>
    <cellStyle name="Normal 3 3 32 6" xfId="33675"/>
    <cellStyle name="Normal 3 3 33" xfId="1745"/>
    <cellStyle name="Normal 3 3 33 2" xfId="6214"/>
    <cellStyle name="Normal 3 3 33 2 2" xfId="29947"/>
    <cellStyle name="Normal 3 3 33 3" xfId="30614"/>
    <cellStyle name="Normal 3 3 33 4" xfId="32265"/>
    <cellStyle name="Normal 3 3 33 5" xfId="33068"/>
    <cellStyle name="Normal 3 3 33 6" xfId="33679"/>
    <cellStyle name="Normal 3 3 34" xfId="1756"/>
    <cellStyle name="Normal 3 3 34 2" xfId="6451"/>
    <cellStyle name="Normal 3 3 34 2 2" xfId="29954"/>
    <cellStyle name="Normal 3 3 34 3" xfId="30617"/>
    <cellStyle name="Normal 3 3 34 4" xfId="32275"/>
    <cellStyle name="Normal 3 3 34 5" xfId="33075"/>
    <cellStyle name="Normal 3 3 34 6" xfId="33683"/>
    <cellStyle name="Normal 3 3 35" xfId="1767"/>
    <cellStyle name="Normal 3 3 35 2" xfId="6690"/>
    <cellStyle name="Normal 3 3 35 2 2" xfId="29961"/>
    <cellStyle name="Normal 3 3 35 3" xfId="30620"/>
    <cellStyle name="Normal 3 3 35 4" xfId="32285"/>
    <cellStyle name="Normal 3 3 35 5" xfId="33084"/>
    <cellStyle name="Normal 3 3 35 6" xfId="33688"/>
    <cellStyle name="Normal 3 3 36" xfId="1781"/>
    <cellStyle name="Normal 3 3 36 2" xfId="7603"/>
    <cellStyle name="Normal 3 3 36 2 2" xfId="29971"/>
    <cellStyle name="Normal 3 3 36 3" xfId="30624"/>
    <cellStyle name="Normal 3 3 36 4" xfId="32297"/>
    <cellStyle name="Normal 3 3 36 5" xfId="33094"/>
    <cellStyle name="Normal 3 3 36 6" xfId="33693"/>
    <cellStyle name="Normal 3 3 37" xfId="1778"/>
    <cellStyle name="Normal 3 3 37 2" xfId="7380"/>
    <cellStyle name="Normal 3 3 37 2 2" xfId="29969"/>
    <cellStyle name="Normal 3 3 37 3" xfId="30623"/>
    <cellStyle name="Normal 3 3 37 4" xfId="32294"/>
    <cellStyle name="Normal 3 3 37 5" xfId="33092"/>
    <cellStyle name="Normal 3 3 37 6" xfId="33692"/>
    <cellStyle name="Normal 3 3 38" xfId="1802"/>
    <cellStyle name="Normal 3 3 38 2" xfId="7959"/>
    <cellStyle name="Normal 3 3 38 2 2" xfId="29981"/>
    <cellStyle name="Normal 3 3 38 3" xfId="30629"/>
    <cellStyle name="Normal 3 3 38 4" xfId="32315"/>
    <cellStyle name="Normal 3 3 38 5" xfId="33111"/>
    <cellStyle name="Normal 3 3 38 6" xfId="33700"/>
    <cellStyle name="Normal 3 3 39" xfId="1812"/>
    <cellStyle name="Normal 3 3 39 2" xfId="5258"/>
    <cellStyle name="Normal 3 3 39 2 2" xfId="29987"/>
    <cellStyle name="Normal 3 3 39 3" xfId="30632"/>
    <cellStyle name="Normal 3 3 39 4" xfId="32323"/>
    <cellStyle name="Normal 3 3 39 5" xfId="33119"/>
    <cellStyle name="Normal 3 3 39 6" xfId="33704"/>
    <cellStyle name="Normal 3 3 4" xfId="414"/>
    <cellStyle name="Normal 3 3 40" xfId="1827"/>
    <cellStyle name="Normal 3 3 40 2" xfId="6397"/>
    <cellStyle name="Normal 3 3 40 2 2" xfId="29995"/>
    <cellStyle name="Normal 3 3 40 3" xfId="30636"/>
    <cellStyle name="Normal 3 3 40 4" xfId="32337"/>
    <cellStyle name="Normal 3 3 40 5" xfId="33131"/>
    <cellStyle name="Normal 3 3 40 6" xfId="33709"/>
    <cellStyle name="Normal 3 3 41" xfId="1823"/>
    <cellStyle name="Normal 3 3 41 2" xfId="7322"/>
    <cellStyle name="Normal 3 3 41 2 2" xfId="29992"/>
    <cellStyle name="Normal 3 3 41 3" xfId="30635"/>
    <cellStyle name="Normal 3 3 41 4" xfId="32333"/>
    <cellStyle name="Normal 3 3 41 5" xfId="33128"/>
    <cellStyle name="Normal 3 3 41 6" xfId="33708"/>
    <cellStyle name="Normal 3 3 42" xfId="1842"/>
    <cellStyle name="Normal 3 3 42 2" xfId="8330"/>
    <cellStyle name="Normal 3 3 42 2 2" xfId="30003"/>
    <cellStyle name="Normal 3 3 42 3" xfId="30641"/>
    <cellStyle name="Normal 3 3 42 4" xfId="32351"/>
    <cellStyle name="Normal 3 3 42 5" xfId="33143"/>
    <cellStyle name="Normal 3 3 42 6" xfId="33715"/>
    <cellStyle name="Normal 3 3 43" xfId="1856"/>
    <cellStyle name="Normal 3 3 43 2" xfId="8556"/>
    <cellStyle name="Normal 3 3 43 2 2" xfId="30013"/>
    <cellStyle name="Normal 3 3 43 3" xfId="30646"/>
    <cellStyle name="Normal 3 3 43 4" xfId="32364"/>
    <cellStyle name="Normal 3 3 43 5" xfId="33152"/>
    <cellStyle name="Normal 3 3 43 6" xfId="33721"/>
    <cellStyle name="Normal 3 3 44" xfId="1709"/>
    <cellStyle name="Normal 3 3 44 2" xfId="8770"/>
    <cellStyle name="Normal 3 3 44 2 2" xfId="29926"/>
    <cellStyle name="Normal 3 3 44 3" xfId="30603"/>
    <cellStyle name="Normal 3 3 44 4" xfId="32233"/>
    <cellStyle name="Normal 3 3 44 5" xfId="33043"/>
    <cellStyle name="Normal 3 3 44 6" xfId="33665"/>
    <cellStyle name="Normal 3 3 45" xfId="1866"/>
    <cellStyle name="Normal 3 3 45 2" xfId="8978"/>
    <cellStyle name="Normal 3 3 45 2 2" xfId="30018"/>
    <cellStyle name="Normal 3 3 45 3" xfId="30648"/>
    <cellStyle name="Normal 3 3 45 4" xfId="32371"/>
    <cellStyle name="Normal 3 3 45 5" xfId="33160"/>
    <cellStyle name="Normal 3 3 45 6" xfId="33724"/>
    <cellStyle name="Normal 3 3 46" xfId="1874"/>
    <cellStyle name="Normal 3 3 46 2" xfId="9652"/>
    <cellStyle name="Normal 3 3 46 2 2" xfId="30023"/>
    <cellStyle name="Normal 3 3 46 3" xfId="30651"/>
    <cellStyle name="Normal 3 3 46 4" xfId="32378"/>
    <cellStyle name="Normal 3 3 46 5" xfId="33168"/>
    <cellStyle name="Normal 3 3 46 6" xfId="33727"/>
    <cellStyle name="Normal 3 3 47" xfId="2161"/>
    <cellStyle name="Normal 3 3 47 2" xfId="9519"/>
    <cellStyle name="Normal 3 3 47 2 2" xfId="30139"/>
    <cellStyle name="Normal 3 3 47 3" xfId="30754"/>
    <cellStyle name="Normal 3 3 47 4" xfId="32611"/>
    <cellStyle name="Normal 3 3 47 5" xfId="33365"/>
    <cellStyle name="Normal 3 3 47 6" xfId="33831"/>
    <cellStyle name="Normal 3 3 48" xfId="2329"/>
    <cellStyle name="Normal 3 3 48 2" xfId="9908"/>
    <cellStyle name="Normal 3 3 48 2 2" xfId="30215"/>
    <cellStyle name="Normal 3 3 48 3" xfId="30810"/>
    <cellStyle name="Normal 3 3 48 4" xfId="32754"/>
    <cellStyle name="Normal 3 3 48 5" xfId="33472"/>
    <cellStyle name="Normal 3 3 48 6" xfId="33888"/>
    <cellStyle name="Normal 3 3 49" xfId="2402"/>
    <cellStyle name="Normal 3 3 49 2" xfId="10796"/>
    <cellStyle name="Normal 3 3 5" xfId="375"/>
    <cellStyle name="Normal 3 3 50" xfId="11410"/>
    <cellStyle name="Normal 3 3 51" xfId="11939"/>
    <cellStyle name="Normal 3 3 52" xfId="12467"/>
    <cellStyle name="Normal 3 3 53" xfId="12878"/>
    <cellStyle name="Normal 3 3 54" xfId="13551"/>
    <cellStyle name="Normal 3 3 55" xfId="14093"/>
    <cellStyle name="Normal 3 3 56" xfId="14633"/>
    <cellStyle name="Normal 3 3 57" xfId="15014"/>
    <cellStyle name="Normal 3 3 58" xfId="15716"/>
    <cellStyle name="Normal 3 3 59" xfId="16257"/>
    <cellStyle name="Normal 3 3 6" xfId="550"/>
    <cellStyle name="Normal 3 3 60" xfId="16797"/>
    <cellStyle name="Normal 3 3 61" xfId="17338"/>
    <cellStyle name="Normal 3 3 62" xfId="17879"/>
    <cellStyle name="Normal 3 3 63" xfId="18420"/>
    <cellStyle name="Normal 3 3 64" xfId="18957"/>
    <cellStyle name="Normal 3 3 65" xfId="19496"/>
    <cellStyle name="Normal 3 3 66" xfId="20030"/>
    <cellStyle name="Normal 3 3 67" xfId="20547"/>
    <cellStyle name="Normal 3 3 68" xfId="20900"/>
    <cellStyle name="Normal 3 3 69" xfId="21439"/>
    <cellStyle name="Normal 3 3 7" xfId="578"/>
    <cellStyle name="Normal 3 3 70" xfId="21738"/>
    <cellStyle name="Normal 3 3 71" xfId="22268"/>
    <cellStyle name="Normal 3 3 72" xfId="23226"/>
    <cellStyle name="Normal 3 3 73" xfId="23761"/>
    <cellStyle name="Normal 3 3 74" xfId="24295"/>
    <cellStyle name="Normal 3 3 75" xfId="24813"/>
    <cellStyle name="Normal 3 3 76" xfId="25298"/>
    <cellStyle name="Normal 3 3 77" xfId="25391"/>
    <cellStyle name="Normal 3 3 78" xfId="26472"/>
    <cellStyle name="Normal 3 3 79" xfId="27007"/>
    <cellStyle name="Normal 3 3 8" xfId="603"/>
    <cellStyle name="Normal 3 3 80" xfId="27458"/>
    <cellStyle name="Normal 3 3 81" xfId="28005"/>
    <cellStyle name="Normal 3 3 82" xfId="28417"/>
    <cellStyle name="Normal 3 3 83" xfId="28768"/>
    <cellStyle name="Normal 3 3 84" xfId="29258"/>
    <cellStyle name="Normal 3 3 85" xfId="30862"/>
    <cellStyle name="Normal 3 3 86" xfId="32210"/>
    <cellStyle name="Normal 3 3 87" xfId="33064"/>
    <cellStyle name="Normal 3 3 88" xfId="2957"/>
    <cellStyle name="Normal 3 3 89" xfId="2633"/>
    <cellStyle name="Normal 3 3 9" xfId="630"/>
    <cellStyle name="Normal 3 3 90" xfId="29817"/>
    <cellStyle name="Normal 3 3 91" xfId="34099"/>
    <cellStyle name="Normal 3 3 92" xfId="34159"/>
    <cellStyle name="Normal 3 3 93" xfId="34283"/>
    <cellStyle name="Normal 3 3 94" xfId="34175"/>
    <cellStyle name="Normal 3 3 95" xfId="34172"/>
    <cellStyle name="Normal 3 3 96" xfId="34288"/>
    <cellStyle name="Normal 3 3 97" xfId="34297"/>
    <cellStyle name="Normal 3 3 98" xfId="34608"/>
    <cellStyle name="Normal 3 3 99" xfId="34835"/>
    <cellStyle name="Normal 3 30" xfId="1106"/>
    <cellStyle name="Normal 3 30 10" xfId="5829"/>
    <cellStyle name="Normal 3 30 11" xfId="6070"/>
    <cellStyle name="Normal 3 30 12" xfId="6311"/>
    <cellStyle name="Normal 3 30 13" xfId="6547"/>
    <cellStyle name="Normal 3 30 14" xfId="6784"/>
    <cellStyle name="Normal 3 30 15" xfId="7024"/>
    <cellStyle name="Normal 3 30 16" xfId="7256"/>
    <cellStyle name="Normal 3 30 17" xfId="7485"/>
    <cellStyle name="Normal 3 30 18" xfId="7717"/>
    <cellStyle name="Normal 3 30 19" xfId="7953"/>
    <cellStyle name="Normal 3 30 2" xfId="2764"/>
    <cellStyle name="Normal 3 30 2 2" xfId="3243"/>
    <cellStyle name="Normal 3 30 20" xfId="8168"/>
    <cellStyle name="Normal 3 30 21" xfId="8421"/>
    <cellStyle name="Normal 3 30 22" xfId="8646"/>
    <cellStyle name="Normal 3 30 23" xfId="8856"/>
    <cellStyle name="Normal 3 30 24" xfId="9058"/>
    <cellStyle name="Normal 3 30 25" xfId="9257"/>
    <cellStyle name="Normal 3 30 26" xfId="9433"/>
    <cellStyle name="Normal 3 30 27" xfId="9591"/>
    <cellStyle name="Normal 3 30 28" xfId="9728"/>
    <cellStyle name="Normal 3 30 29" xfId="9813"/>
    <cellStyle name="Normal 3 30 3" xfId="4151"/>
    <cellStyle name="Normal 3 30 30" xfId="9847"/>
    <cellStyle name="Normal 3 30 31" xfId="10882"/>
    <cellStyle name="Normal 3 30 32" xfId="11422"/>
    <cellStyle name="Normal 3 30 33" xfId="11951"/>
    <cellStyle name="Normal 3 30 34" xfId="12479"/>
    <cellStyle name="Normal 3 30 35" xfId="13021"/>
    <cellStyle name="Normal 3 30 36" xfId="13563"/>
    <cellStyle name="Normal 3 30 37" xfId="14105"/>
    <cellStyle name="Normal 3 30 38" xfId="14645"/>
    <cellStyle name="Normal 3 30 39" xfId="15184"/>
    <cellStyle name="Normal 3 30 4" xfId="4396"/>
    <cellStyle name="Normal 3 30 40" xfId="15728"/>
    <cellStyle name="Normal 3 30 41" xfId="16269"/>
    <cellStyle name="Normal 3 30 42" xfId="16809"/>
    <cellStyle name="Normal 3 30 43" xfId="17350"/>
    <cellStyle name="Normal 3 30 44" xfId="17891"/>
    <cellStyle name="Normal 3 30 45" xfId="18432"/>
    <cellStyle name="Normal 3 30 46" xfId="18969"/>
    <cellStyle name="Normal 3 30 47" xfId="19508"/>
    <cellStyle name="Normal 3 30 48" xfId="20042"/>
    <cellStyle name="Normal 3 30 49" xfId="20559"/>
    <cellStyle name="Normal 3 30 5" xfId="4634"/>
    <cellStyle name="Normal 3 30 50" xfId="21047"/>
    <cellStyle name="Normal 3 30 51" xfId="21451"/>
    <cellStyle name="Normal 3 30 52" xfId="21657"/>
    <cellStyle name="Normal 3 30 53" xfId="22731"/>
    <cellStyle name="Normal 3 30 54" xfId="23311"/>
    <cellStyle name="Normal 3 30 55" xfId="23846"/>
    <cellStyle name="Normal 3 30 56" xfId="24380"/>
    <cellStyle name="Normal 3 30 57" xfId="24895"/>
    <cellStyle name="Normal 3 30 58" xfId="25371"/>
    <cellStyle name="Normal 3 30 59" xfId="25778"/>
    <cellStyle name="Normal 3 30 6" xfId="4871"/>
    <cellStyle name="Normal 3 30 60" xfId="26556"/>
    <cellStyle name="Normal 3 30 61" xfId="27089"/>
    <cellStyle name="Normal 3 30 62" xfId="27610"/>
    <cellStyle name="Normal 3 30 63" xfId="28083"/>
    <cellStyle name="Normal 3 30 64" xfId="28483"/>
    <cellStyle name="Normal 3 30 65" xfId="28701"/>
    <cellStyle name="Normal 3 30 66" xfId="29566"/>
    <cellStyle name="Normal 3 30 67" xfId="30339"/>
    <cellStyle name="Normal 3 30 68" xfId="31731"/>
    <cellStyle name="Normal 3 30 69" xfId="32659"/>
    <cellStyle name="Normal 3 30 7" xfId="5111"/>
    <cellStyle name="Normal 3 30 70" xfId="33251"/>
    <cellStyle name="Normal 3 30 8" xfId="5351"/>
    <cellStyle name="Normal 3 30 9" xfId="5589"/>
    <cellStyle name="Normal 3 31" xfId="940"/>
    <cellStyle name="Normal 3 32" xfId="927"/>
    <cellStyle name="Normal 3 33" xfId="1026"/>
    <cellStyle name="Normal 3 34" xfId="918"/>
    <cellStyle name="Normal 3 35" xfId="1003"/>
    <cellStyle name="Normal 3 36" xfId="933"/>
    <cellStyle name="Normal 3 37" xfId="947"/>
    <cellStyle name="Normal 3 38" xfId="994"/>
    <cellStyle name="Normal 3 39" xfId="960"/>
    <cellStyle name="Normal 3 4" xfId="142"/>
    <cellStyle name="Normal 3 4 10" xfId="5296"/>
    <cellStyle name="Normal 3 4 11" xfId="5847"/>
    <cellStyle name="Normal 3 4 12" xfId="6089"/>
    <cellStyle name="Normal 3 4 13" xfId="6329"/>
    <cellStyle name="Normal 3 4 14" xfId="6566"/>
    <cellStyle name="Normal 3 4 15" xfId="6803"/>
    <cellStyle name="Normal 3 4 16" xfId="7043"/>
    <cellStyle name="Normal 3 4 17" xfId="7275"/>
    <cellStyle name="Normal 3 4 18" xfId="7504"/>
    <cellStyle name="Normal 3 4 19" xfId="7435"/>
    <cellStyle name="Normal 3 4 2" xfId="2417"/>
    <cellStyle name="Normal 3 4 2 2" xfId="2890"/>
    <cellStyle name="Normal 3 4 2 3" xfId="37958"/>
    <cellStyle name="Normal 3 4 20" xfId="7969"/>
    <cellStyle name="Normal 3 4 21" xfId="8179"/>
    <cellStyle name="Normal 3 4 22" xfId="8439"/>
    <cellStyle name="Normal 3 4 23" xfId="8662"/>
    <cellStyle name="Normal 3 4 24" xfId="8872"/>
    <cellStyle name="Normal 3 4 25" xfId="9074"/>
    <cellStyle name="Normal 3 4 26" xfId="9273"/>
    <cellStyle name="Normal 3 4 27" xfId="9445"/>
    <cellStyle name="Normal 3 4 28" xfId="9602"/>
    <cellStyle name="Normal 3 4 29" xfId="9555"/>
    <cellStyle name="Normal 3 4 3" xfId="3164"/>
    <cellStyle name="Normal 3 4 30" xfId="9819"/>
    <cellStyle name="Normal 3 4 31" xfId="9974"/>
    <cellStyle name="Normal 3 4 32" xfId="9928"/>
    <cellStyle name="Normal 3 4 33" xfId="9877"/>
    <cellStyle name="Normal 3 4 34" xfId="10564"/>
    <cellStyle name="Normal 3 4 35" xfId="11205"/>
    <cellStyle name="Normal 3 4 36" xfId="12183"/>
    <cellStyle name="Normal 3 4 37" xfId="12521"/>
    <cellStyle name="Normal 3 4 38" xfId="12828"/>
    <cellStyle name="Normal 3 4 39" xfId="13347"/>
    <cellStyle name="Normal 3 4 4" xfId="4100"/>
    <cellStyle name="Normal 3 4 40" xfId="14897"/>
    <cellStyle name="Normal 3 4 41" xfId="13753"/>
    <cellStyle name="Normal 3 4 42" xfId="15018"/>
    <cellStyle name="Normal 3 4 43" xfId="15511"/>
    <cellStyle name="Normal 3 4 44" xfId="16052"/>
    <cellStyle name="Normal 3 4 45" xfId="16592"/>
    <cellStyle name="Normal 3 4 46" xfId="17133"/>
    <cellStyle name="Normal 3 4 47" xfId="17674"/>
    <cellStyle name="Normal 3 4 48" xfId="18215"/>
    <cellStyle name="Normal 3 4 49" xfId="18753"/>
    <cellStyle name="Normal 3 4 5" xfId="4419"/>
    <cellStyle name="Normal 3 4 50" xfId="19292"/>
    <cellStyle name="Normal 3 4 51" xfId="20794"/>
    <cellStyle name="Normal 3 4 52" xfId="19697"/>
    <cellStyle name="Normal 3 4 53" xfId="21806"/>
    <cellStyle name="Normal 3 4 54" xfId="22644"/>
    <cellStyle name="Normal 3 4 55" xfId="23256"/>
    <cellStyle name="Normal 3 4 56" xfId="23791"/>
    <cellStyle name="Normal 3 4 57" xfId="24325"/>
    <cellStyle name="Normal 3 4 58" xfId="24842"/>
    <cellStyle name="Normal 3 4 59" xfId="25321"/>
    <cellStyle name="Normal 3 4 6" xfId="4652"/>
    <cellStyle name="Normal 3 4 60" xfId="25445"/>
    <cellStyle name="Normal 3 4 61" xfId="26501"/>
    <cellStyle name="Normal 3 4 62" xfId="27036"/>
    <cellStyle name="Normal 3 4 63" xfId="27560"/>
    <cellStyle name="Normal 3 4 64" xfId="28032"/>
    <cellStyle name="Normal 3 4 65" xfId="28436"/>
    <cellStyle name="Normal 3 4 66" xfId="28821"/>
    <cellStyle name="Normal 3 4 67" xfId="29228"/>
    <cellStyle name="Normal 3 4 68" xfId="30926"/>
    <cellStyle name="Normal 3 4 69" xfId="31576"/>
    <cellStyle name="Normal 3 4 7" xfId="4890"/>
    <cellStyle name="Normal 3 4 70" xfId="32420"/>
    <cellStyle name="Normal 3 4 71" xfId="34193"/>
    <cellStyle name="Normal 3 4 72" xfId="34257"/>
    <cellStyle name="Normal 3 4 73" xfId="34282"/>
    <cellStyle name="Normal 3 4 74" xfId="34289"/>
    <cellStyle name="Normal 3 4 75" xfId="34298"/>
    <cellStyle name="Normal 3 4 76" xfId="37178"/>
    <cellStyle name="Normal 3 4 77" xfId="37336"/>
    <cellStyle name="Normal 3 4 78" xfId="37294"/>
    <cellStyle name="Normal 3 4 79" xfId="37347"/>
    <cellStyle name="Normal 3 4 8" xfId="5128"/>
    <cellStyle name="Normal 3 4 80" xfId="37359"/>
    <cellStyle name="Normal 3 4 81" xfId="37371"/>
    <cellStyle name="Normal 3 4 82" xfId="37383"/>
    <cellStyle name="Normal 3 4 83" xfId="37395"/>
    <cellStyle name="Normal 3 4 84" xfId="37407"/>
    <cellStyle name="Normal 3 4 85" xfId="37416"/>
    <cellStyle name="Normal 3 4 9" xfId="5370"/>
    <cellStyle name="Normal 3 40" xfId="1134"/>
    <cellStyle name="Normal 3 41" xfId="1165"/>
    <cellStyle name="Normal 3 42" xfId="1189"/>
    <cellStyle name="Normal 3 43" xfId="1177"/>
    <cellStyle name="Normal 3 44" xfId="1201"/>
    <cellStyle name="Normal 3 45" xfId="1232"/>
    <cellStyle name="Normal 3 45 2" xfId="4801"/>
    <cellStyle name="Normal 3 45 2 2" xfId="29652"/>
    <cellStyle name="Normal 3 45 3" xfId="30381"/>
    <cellStyle name="Normal 3 45 4" xfId="31830"/>
    <cellStyle name="Normal 3 45 5" xfId="32485"/>
    <cellStyle name="Normal 3 45 6" xfId="33259"/>
    <cellStyle name="Normal 3 46" xfId="1245"/>
    <cellStyle name="Normal 3 46 2" xfId="5041"/>
    <cellStyle name="Normal 3 46 2 2" xfId="29660"/>
    <cellStyle name="Normal 3 46 3" xfId="30387"/>
    <cellStyle name="Normal 3 46 4" xfId="31842"/>
    <cellStyle name="Normal 3 46 5" xfId="32492"/>
    <cellStyle name="Normal 3 46 6" xfId="33266"/>
    <cellStyle name="Normal 3 47" xfId="1270"/>
    <cellStyle name="Normal 3 47 2" xfId="5280"/>
    <cellStyle name="Normal 3 47 2 2" xfId="29679"/>
    <cellStyle name="Normal 3 47 3" xfId="30405"/>
    <cellStyle name="Normal 3 47 4" xfId="31867"/>
    <cellStyle name="Normal 3 47 5" xfId="32524"/>
    <cellStyle name="Normal 3 47 6" xfId="33278"/>
    <cellStyle name="Normal 3 48" xfId="1545"/>
    <cellStyle name="Normal 3 49" xfId="1640"/>
    <cellStyle name="Normal 3 5" xfId="143"/>
    <cellStyle name="Normal 3 5 10" xfId="5613"/>
    <cellStyle name="Normal 3 5 11" xfId="4163"/>
    <cellStyle name="Normal 3 5 12" xfId="5774"/>
    <cellStyle name="Normal 3 5 13" xfId="6016"/>
    <cellStyle name="Normal 3 5 14" xfId="6256"/>
    <cellStyle name="Normal 3 5 15" xfId="6493"/>
    <cellStyle name="Normal 3 5 16" xfId="6731"/>
    <cellStyle name="Normal 3 5 17" xfId="6970"/>
    <cellStyle name="Normal 3 5 18" xfId="7203"/>
    <cellStyle name="Normal 3 5 19" xfId="7741"/>
    <cellStyle name="Normal 3 5 2" xfId="2403"/>
    <cellStyle name="Normal 3 5 2 2" xfId="2891"/>
    <cellStyle name="Normal 3 5 2 3" xfId="37959"/>
    <cellStyle name="Normal 3 5 20" xfId="6273"/>
    <cellStyle name="Normal 3 5 21" xfId="7942"/>
    <cellStyle name="Normal 3 5 22" xfId="8197"/>
    <cellStyle name="Normal 3 5 23" xfId="8369"/>
    <cellStyle name="Normal 3 5 24" xfId="8593"/>
    <cellStyle name="Normal 3 5 25" xfId="8804"/>
    <cellStyle name="Normal 3 5 26" xfId="9010"/>
    <cellStyle name="Normal 3 5 27" xfId="9208"/>
    <cellStyle name="Normal 3 5 28" xfId="9390"/>
    <cellStyle name="Normal 3 5 29" xfId="9741"/>
    <cellStyle name="Normal 3 5 3" xfId="3162"/>
    <cellStyle name="Normal 3 5 30" xfId="8610"/>
    <cellStyle name="Normal 3 5 31" xfId="9975"/>
    <cellStyle name="Normal 3 5 32" xfId="10570"/>
    <cellStyle name="Normal 3 5 33" xfId="10769"/>
    <cellStyle name="Normal 3 5 34" xfId="9867"/>
    <cellStyle name="Normal 3 5 35" xfId="11384"/>
    <cellStyle name="Normal 3 5 36" xfId="12733"/>
    <cellStyle name="Normal 3 5 37" xfId="12039"/>
    <cellStyle name="Normal 3 5 38" xfId="12271"/>
    <cellStyle name="Normal 3 5 39" xfId="13525"/>
    <cellStyle name="Normal 3 5 4" xfId="4095"/>
    <cellStyle name="Normal 3 5 40" xfId="14862"/>
    <cellStyle name="Normal 3 5 41" xfId="14997"/>
    <cellStyle name="Normal 3 5 42" xfId="14474"/>
    <cellStyle name="Normal 3 5 43" xfId="15690"/>
    <cellStyle name="Normal 3 5 44" xfId="16231"/>
    <cellStyle name="Normal 3 5 45" xfId="16771"/>
    <cellStyle name="Normal 3 5 46" xfId="17312"/>
    <cellStyle name="Normal 3 5 47" xfId="17853"/>
    <cellStyle name="Normal 3 5 48" xfId="18394"/>
    <cellStyle name="Normal 3 5 49" xfId="18931"/>
    <cellStyle name="Normal 3 5 5" xfId="4308"/>
    <cellStyle name="Normal 3 5 50" xfId="19470"/>
    <cellStyle name="Normal 3 5 51" xfId="20763"/>
    <cellStyle name="Normal 3 5 52" xfId="20884"/>
    <cellStyle name="Normal 3 5 53" xfId="21807"/>
    <cellStyle name="Normal 3 5 54" xfId="22609"/>
    <cellStyle name="Normal 3 5 55" xfId="23260"/>
    <cellStyle name="Normal 3 5 56" xfId="23795"/>
    <cellStyle name="Normal 3 5 57" xfId="24329"/>
    <cellStyle name="Normal 3 5 58" xfId="24846"/>
    <cellStyle name="Normal 3 5 59" xfId="25325"/>
    <cellStyle name="Normal 3 5 6" xfId="3985"/>
    <cellStyle name="Normal 3 5 60" xfId="25134"/>
    <cellStyle name="Normal 3 5 61" xfId="26505"/>
    <cellStyle name="Normal 3 5 62" xfId="27040"/>
    <cellStyle name="Normal 3 5 63" xfId="27555"/>
    <cellStyle name="Normal 3 5 64" xfId="28036"/>
    <cellStyle name="Normal 3 5 65" xfId="28440"/>
    <cellStyle name="Normal 3 5 66" xfId="28822"/>
    <cellStyle name="Normal 3 5 67" xfId="28766"/>
    <cellStyle name="Normal 3 5 68" xfId="30927"/>
    <cellStyle name="Normal 3 5 69" xfId="31767"/>
    <cellStyle name="Normal 3 5 7" xfId="4579"/>
    <cellStyle name="Normal 3 5 70" xfId="32457"/>
    <cellStyle name="Normal 3 5 8" xfId="4816"/>
    <cellStyle name="Normal 3 5 9" xfId="5057"/>
    <cellStyle name="Normal 3 50" xfId="1522"/>
    <cellStyle name="Normal 3 51" xfId="1650"/>
    <cellStyle name="Normal 3 52" xfId="1554"/>
    <cellStyle name="Normal 3 53" xfId="1663"/>
    <cellStyle name="Normal 3 54" xfId="1674"/>
    <cellStyle name="Normal 3 55" xfId="1688"/>
    <cellStyle name="Normal 3 56" xfId="1702"/>
    <cellStyle name="Normal 3 57" xfId="1717"/>
    <cellStyle name="Normal 3 58" xfId="1731"/>
    <cellStyle name="Normal 3 59" xfId="1743"/>
    <cellStyle name="Normal 3 6" xfId="163"/>
    <cellStyle name="Normal 3 6 10" xfId="4757"/>
    <cellStyle name="Normal 3 6 11" xfId="5400"/>
    <cellStyle name="Normal 3 6 12" xfId="5671"/>
    <cellStyle name="Normal 3 6 13" xfId="5910"/>
    <cellStyle name="Normal 3 6 14" xfId="6152"/>
    <cellStyle name="Normal 3 6 15" xfId="6389"/>
    <cellStyle name="Normal 3 6 16" xfId="6630"/>
    <cellStyle name="Normal 3 6 17" xfId="6867"/>
    <cellStyle name="Normal 3 6 18" xfId="7107"/>
    <cellStyle name="Normal 3 6 19" xfId="6914"/>
    <cellStyle name="Normal 3 6 2" xfId="247"/>
    <cellStyle name="Normal 3 6 2 10" xfId="13970"/>
    <cellStyle name="Normal 3 6 2 11" xfId="13366"/>
    <cellStyle name="Normal 3 6 2 12" xfId="15052"/>
    <cellStyle name="Normal 3 6 2 13" xfId="15593"/>
    <cellStyle name="Normal 3 6 2 14" xfId="16134"/>
    <cellStyle name="Normal 3 6 2 15" xfId="16674"/>
    <cellStyle name="Normal 3 6 2 16" xfId="17215"/>
    <cellStyle name="Normal 3 6 2 17" xfId="17756"/>
    <cellStyle name="Normal 3 6 2 18" xfId="18297"/>
    <cellStyle name="Normal 3 6 2 19" xfId="18835"/>
    <cellStyle name="Normal 3 6 2 2" xfId="10059"/>
    <cellStyle name="Normal 3 6 2 2 2" xfId="38081"/>
    <cellStyle name="Normal 3 6 2 20" xfId="19374"/>
    <cellStyle name="Normal 3 6 2 21" xfId="19909"/>
    <cellStyle name="Normal 3 6 2 22" xfId="19311"/>
    <cellStyle name="Normal 3 6 2 23" xfId="20931"/>
    <cellStyle name="Normal 3 6 2 24" xfId="21906"/>
    <cellStyle name="Normal 3 6 2 25" xfId="21970"/>
    <cellStyle name="Normal 3 6 2 26" xfId="22283"/>
    <cellStyle name="Normal 3 6 2 27" xfId="23266"/>
    <cellStyle name="Normal 3 6 2 28" xfId="23801"/>
    <cellStyle name="Normal 3 6 2 29" xfId="24335"/>
    <cellStyle name="Normal 3 6 2 3" xfId="10456"/>
    <cellStyle name="Normal 3 6 2 3 2" xfId="37961"/>
    <cellStyle name="Normal 3 6 2 30" xfId="24852"/>
    <cellStyle name="Normal 3 6 2 31" xfId="25645"/>
    <cellStyle name="Normal 3 6 2 32" xfId="26005"/>
    <cellStyle name="Normal 3 6 2 33" xfId="26511"/>
    <cellStyle name="Normal 3 6 2 34" xfId="26278"/>
    <cellStyle name="Normal 3 6 2 35" xfId="27396"/>
    <cellStyle name="Normal 3 6 2 36" xfId="28041"/>
    <cellStyle name="Normal 3 6 2 37" xfId="28917"/>
    <cellStyle name="Normal 3 6 2 38" xfId="29018"/>
    <cellStyle name="Normal 3 6 2 39" xfId="31023"/>
    <cellStyle name="Normal 3 6 2 4" xfId="10607"/>
    <cellStyle name="Normal 3 6 2 40" xfId="31687"/>
    <cellStyle name="Normal 3 6 2 41" xfId="32464"/>
    <cellStyle name="Normal 3 6 2 5" xfId="11287"/>
    <cellStyle name="Normal 3 6 2 6" xfId="11816"/>
    <cellStyle name="Normal 3 6 2 7" xfId="11771"/>
    <cellStyle name="Normal 3 6 2 8" xfId="12825"/>
    <cellStyle name="Normal 3 6 2 9" xfId="13429"/>
    <cellStyle name="Normal 3 6 20" xfId="7533"/>
    <cellStyle name="Normal 3 6 21" xfId="8063"/>
    <cellStyle name="Normal 3 6 22" xfId="8110"/>
    <cellStyle name="Normal 3 6 23" xfId="8271"/>
    <cellStyle name="Normal 3 6 24" xfId="8500"/>
    <cellStyle name="Normal 3 6 25" xfId="8717"/>
    <cellStyle name="Normal 3 6 26" xfId="8929"/>
    <cellStyle name="Normal 3 6 27" xfId="9126"/>
    <cellStyle name="Normal 3 6 28" xfId="9322"/>
    <cellStyle name="Normal 3 6 29" xfId="9159"/>
    <cellStyle name="Normal 3 6 3" xfId="1323"/>
    <cellStyle name="Normal 3 6 3 2" xfId="29713"/>
    <cellStyle name="Normal 3 6 3 2 2" xfId="38158"/>
    <cellStyle name="Normal 3 6 3 3" xfId="30434"/>
    <cellStyle name="Normal 3 6 3 3 2" xfId="37962"/>
    <cellStyle name="Normal 3 6 3 4" xfId="31912"/>
    <cellStyle name="Normal 3 6 3 5" xfId="32780"/>
    <cellStyle name="Normal 3 6 3 6" xfId="33485"/>
    <cellStyle name="Normal 3 6 30" xfId="9619"/>
    <cellStyle name="Normal 3 6 31" xfId="9991"/>
    <cellStyle name="Normal 3 6 32" xfId="10742"/>
    <cellStyle name="Normal 3 6 33" xfId="10492"/>
    <cellStyle name="Normal 3 6 34" xfId="10679"/>
    <cellStyle name="Normal 3 6 35" xfId="10823"/>
    <cellStyle name="Normal 3 6 36" xfId="11514"/>
    <cellStyle name="Normal 3 6 37" xfId="12178"/>
    <cellStyle name="Normal 3 6 38" xfId="12331"/>
    <cellStyle name="Normal 3 6 39" xfId="12847"/>
    <cellStyle name="Normal 3 6 4" xfId="2445"/>
    <cellStyle name="Normal 3 6 4 2" xfId="3774"/>
    <cellStyle name="Normal 3 6 4 3" xfId="34203"/>
    <cellStyle name="Normal 3 6 4 4" xfId="37685"/>
    <cellStyle name="Normal 3 6 40" xfId="14354"/>
    <cellStyle name="Normal 3 6 41" xfId="14604"/>
    <cellStyle name="Normal 3 6 42" xfId="15101"/>
    <cellStyle name="Normal 3 6 43" xfId="15123"/>
    <cellStyle name="Normal 3 6 44" xfId="14726"/>
    <cellStyle name="Normal 3 6 45" xfId="15264"/>
    <cellStyle name="Normal 3 6 46" xfId="15805"/>
    <cellStyle name="Normal 3 6 47" xfId="16345"/>
    <cellStyle name="Normal 3 6 48" xfId="16886"/>
    <cellStyle name="Normal 3 6 49" xfId="17427"/>
    <cellStyle name="Normal 3 6 5" xfId="3666"/>
    <cellStyle name="Normal 3 6 5 2" xfId="37960"/>
    <cellStyle name="Normal 3 6 50" xfId="17968"/>
    <cellStyle name="Normal 3 6 51" xfId="20282"/>
    <cellStyle name="Normal 3 6 52" xfId="20519"/>
    <cellStyle name="Normal 3 6 53" xfId="21822"/>
    <cellStyle name="Normal 3 6 54" xfId="22763"/>
    <cellStyle name="Normal 3 6 55" xfId="22937"/>
    <cellStyle name="Normal 3 6 56" xfId="23477"/>
    <cellStyle name="Normal 3 6 57" xfId="24010"/>
    <cellStyle name="Normal 3 6 58" xfId="24544"/>
    <cellStyle name="Normal 3 6 59" xfId="25052"/>
    <cellStyle name="Normal 3 6 6" xfId="4225"/>
    <cellStyle name="Normal 3 6 60" xfId="25600"/>
    <cellStyle name="Normal 3 6 61" xfId="26186"/>
    <cellStyle name="Normal 3 6 62" xfId="26723"/>
    <cellStyle name="Normal 3 6 63" xfId="27230"/>
    <cellStyle name="Normal 3 6 64" xfId="27762"/>
    <cellStyle name="Normal 3 6 65" xfId="28224"/>
    <cellStyle name="Normal 3 6 66" xfId="28836"/>
    <cellStyle name="Normal 3 6 67" xfId="28827"/>
    <cellStyle name="Normal 3 6 68" xfId="30942"/>
    <cellStyle name="Normal 3 6 69" xfId="31758"/>
    <cellStyle name="Normal 3 6 7" xfId="4477"/>
    <cellStyle name="Normal 3 6 70" xfId="31104"/>
    <cellStyle name="Normal 3 6 8" xfId="4711"/>
    <cellStyle name="Normal 3 6 9" xfId="4955"/>
    <cellStyle name="Normal 3 60" xfId="1754"/>
    <cellStyle name="Normal 3 61" xfId="1779"/>
    <cellStyle name="Normal 3 62" xfId="1776"/>
    <cellStyle name="Normal 3 63" xfId="1791"/>
    <cellStyle name="Normal 3 64" xfId="1800"/>
    <cellStyle name="Normal 3 65" xfId="1825"/>
    <cellStyle name="Normal 3 66" xfId="1821"/>
    <cellStyle name="Normal 3 67" xfId="1840"/>
    <cellStyle name="Normal 3 68" xfId="1854"/>
    <cellStyle name="Normal 3 69" xfId="1684"/>
    <cellStyle name="Normal 3 7" xfId="184"/>
    <cellStyle name="Normal 3 7 10" xfId="5583"/>
    <cellStyle name="Normal 3 7 11" xfId="4659"/>
    <cellStyle name="Normal 3 7 12" xfId="4286"/>
    <cellStyle name="Normal 3 7 13" xfId="5404"/>
    <cellStyle name="Normal 3 7 14" xfId="5852"/>
    <cellStyle name="Normal 3 7 15" xfId="6094"/>
    <cellStyle name="Normal 3 7 16" xfId="6334"/>
    <cellStyle name="Normal 3 7 17" xfId="6571"/>
    <cellStyle name="Normal 3 7 18" xfId="6808"/>
    <cellStyle name="Normal 3 7 19" xfId="7710"/>
    <cellStyle name="Normal 3 7 2" xfId="268"/>
    <cellStyle name="Normal 3 7 2 10" xfId="14582"/>
    <cellStyle name="Normal 3 7 2 11" xfId="15079"/>
    <cellStyle name="Normal 3 7 2 12" xfId="15665"/>
    <cellStyle name="Normal 3 7 2 13" xfId="16206"/>
    <cellStyle name="Normal 3 7 2 14" xfId="16746"/>
    <cellStyle name="Normal 3 7 2 15" xfId="17287"/>
    <cellStyle name="Normal 3 7 2 16" xfId="17828"/>
    <cellStyle name="Normal 3 7 2 17" xfId="18369"/>
    <cellStyle name="Normal 3 7 2 18" xfId="18906"/>
    <cellStyle name="Normal 3 7 2 19" xfId="19446"/>
    <cellStyle name="Normal 3 7 2 2" xfId="10080"/>
    <cellStyle name="Normal 3 7 2 2 2" xfId="38102"/>
    <cellStyle name="Normal 3 7 2 20" xfId="19979"/>
    <cellStyle name="Normal 3 7 2 21" xfId="20497"/>
    <cellStyle name="Normal 3 7 2 22" xfId="20953"/>
    <cellStyle name="Normal 3 7 2 23" xfId="21397"/>
    <cellStyle name="Normal 3 7 2 24" xfId="21927"/>
    <cellStyle name="Normal 3 7 2 25" xfId="22571"/>
    <cellStyle name="Normal 3 7 2 26" xfId="21996"/>
    <cellStyle name="Normal 3 7 2 27" xfId="22576"/>
    <cellStyle name="Normal 3 7 2 28" xfId="22478"/>
    <cellStyle name="Normal 3 7 2 29" xfId="22491"/>
    <cellStyle name="Normal 3 7 2 3" xfId="10478"/>
    <cellStyle name="Normal 3 7 2 3 2" xfId="37964"/>
    <cellStyle name="Normal 3 7 2 30" xfId="23021"/>
    <cellStyle name="Normal 3 7 2 31" xfId="25234"/>
    <cellStyle name="Normal 3 7 2 32" xfId="25843"/>
    <cellStyle name="Normal 3 7 2 33" xfId="25900"/>
    <cellStyle name="Normal 3 7 2 34" xfId="26634"/>
    <cellStyle name="Normal 3 7 2 35" xfId="25966"/>
    <cellStyle name="Normal 3 7 2 36" xfId="27044"/>
    <cellStyle name="Normal 3 7 2 37" xfId="28938"/>
    <cellStyle name="Normal 3 7 2 38" xfId="29252"/>
    <cellStyle name="Normal 3 7 2 39" xfId="31044"/>
    <cellStyle name="Normal 3 7 2 4" xfId="11359"/>
    <cellStyle name="Normal 3 7 2 40" xfId="31508"/>
    <cellStyle name="Normal 3 7 2 41" xfId="32525"/>
    <cellStyle name="Normal 3 7 2 5" xfId="11888"/>
    <cellStyle name="Normal 3 7 2 6" xfId="12416"/>
    <cellStyle name="Normal 3 7 2 7" xfId="12927"/>
    <cellStyle name="Normal 3 7 2 8" xfId="13501"/>
    <cellStyle name="Normal 3 7 2 9" xfId="14042"/>
    <cellStyle name="Normal 3 7 20" xfId="6810"/>
    <cellStyle name="Normal 3 7 21" xfId="6338"/>
    <cellStyle name="Normal 3 7 22" xfId="5497"/>
    <cellStyle name="Normal 3 7 23" xfId="6478"/>
    <cellStyle name="Normal 3 7 24" xfId="6871"/>
    <cellStyle name="Normal 3 7 25" xfId="8444"/>
    <cellStyle name="Normal 3 7 26" xfId="8667"/>
    <cellStyle name="Normal 3 7 27" xfId="8876"/>
    <cellStyle name="Normal 3 7 28" xfId="9078"/>
    <cellStyle name="Normal 3 7 29" xfId="9722"/>
    <cellStyle name="Normal 3 7 3" xfId="1344"/>
    <cellStyle name="Normal 3 7 3 2" xfId="29734"/>
    <cellStyle name="Normal 3 7 3 2 2" xfId="38179"/>
    <cellStyle name="Normal 3 7 3 3" xfId="30455"/>
    <cellStyle name="Normal 3 7 3 3 2" xfId="37965"/>
    <cellStyle name="Normal 3 7 3 4" xfId="31933"/>
    <cellStyle name="Normal 3 7 3 5" xfId="32801"/>
    <cellStyle name="Normal 3 7 3 6" xfId="33506"/>
    <cellStyle name="Normal 3 7 30" xfId="9080"/>
    <cellStyle name="Normal 3 7 31" xfId="10008"/>
    <cellStyle name="Normal 3 7 32" xfId="10916"/>
    <cellStyle name="Normal 3 7 33" xfId="11334"/>
    <cellStyle name="Normal 3 7 34" xfId="11863"/>
    <cellStyle name="Normal 3 7 35" xfId="12391"/>
    <cellStyle name="Normal 3 7 36" xfId="13020"/>
    <cellStyle name="Normal 3 7 37" xfId="13476"/>
    <cellStyle name="Normal 3 7 38" xfId="14017"/>
    <cellStyle name="Normal 3 7 39" xfId="14557"/>
    <cellStyle name="Normal 3 7 4" xfId="2458"/>
    <cellStyle name="Normal 3 7 4 2" xfId="2966"/>
    <cellStyle name="Normal 3 7 4 3" xfId="34219"/>
    <cellStyle name="Normal 3 7 4 4" xfId="37701"/>
    <cellStyle name="Normal 3 7 40" xfId="15167"/>
    <cellStyle name="Normal 3 7 41" xfId="15640"/>
    <cellStyle name="Normal 3 7 42" xfId="16181"/>
    <cellStyle name="Normal 3 7 43" xfId="16721"/>
    <cellStyle name="Normal 3 7 44" xfId="17262"/>
    <cellStyle name="Normal 3 7 45" xfId="17803"/>
    <cellStyle name="Normal 3 7 46" xfId="18344"/>
    <cellStyle name="Normal 3 7 47" xfId="18881"/>
    <cellStyle name="Normal 3 7 48" xfId="19421"/>
    <cellStyle name="Normal 3 7 49" xfId="19954"/>
    <cellStyle name="Normal 3 7 5" xfId="4409"/>
    <cellStyle name="Normal 3 7 5 2" xfId="37963"/>
    <cellStyle name="Normal 3 7 50" xfId="20472"/>
    <cellStyle name="Normal 3 7 51" xfId="21031"/>
    <cellStyle name="Normal 3 7 52" xfId="21378"/>
    <cellStyle name="Normal 3 7 53" xfId="21843"/>
    <cellStyle name="Normal 3 7 54" xfId="22212"/>
    <cellStyle name="Normal 3 7 55" xfId="22523"/>
    <cellStyle name="Normal 3 7 56" xfId="23090"/>
    <cellStyle name="Normal 3 7 57" xfId="23627"/>
    <cellStyle name="Normal 3 7 58" xfId="24160"/>
    <cellStyle name="Normal 3 7 59" xfId="24688"/>
    <cellStyle name="Normal 3 7 6" xfId="3559"/>
    <cellStyle name="Normal 3 7 60" xfId="25300"/>
    <cellStyle name="Normal 3 7 61" xfId="24853"/>
    <cellStyle name="Normal 3 7 62" xfId="26336"/>
    <cellStyle name="Normal 3 7 63" xfId="26807"/>
    <cellStyle name="Normal 3 7 64" xfId="27498"/>
    <cellStyle name="Normal 3 7 65" xfId="27893"/>
    <cellStyle name="Normal 3 7 66" xfId="28854"/>
    <cellStyle name="Normal 3 7 67" xfId="29382"/>
    <cellStyle name="Normal 3 7 68" xfId="30960"/>
    <cellStyle name="Normal 3 7 69" xfId="31486"/>
    <cellStyle name="Normal 3 7 7" xfId="4259"/>
    <cellStyle name="Normal 3 7 70" xfId="32211"/>
    <cellStyle name="Normal 3 7 8" xfId="4236"/>
    <cellStyle name="Normal 3 7 9" xfId="4657"/>
    <cellStyle name="Normal 3 70" xfId="1864"/>
    <cellStyle name="Normal 3 71" xfId="1872"/>
    <cellStyle name="Normal 3 72" xfId="2159"/>
    <cellStyle name="Normal 3 73" xfId="2327"/>
    <cellStyle name="Normal 3 74" xfId="2356"/>
    <cellStyle name="Normal 3 74 2" xfId="12729"/>
    <cellStyle name="Normal 3 75" xfId="12861"/>
    <cellStyle name="Normal 3 76" xfId="12753"/>
    <cellStyle name="Normal 3 77" xfId="13342"/>
    <cellStyle name="Normal 3 78" xfId="14878"/>
    <cellStyle name="Normal 3 79" xfId="15035"/>
    <cellStyle name="Normal 3 8" xfId="205"/>
    <cellStyle name="Normal 3 8 10" xfId="5555"/>
    <cellStyle name="Normal 3 8 11" xfId="5812"/>
    <cellStyle name="Normal 3 8 12" xfId="6053"/>
    <cellStyle name="Normal 3 8 13" xfId="6294"/>
    <cellStyle name="Normal 3 8 14" xfId="6530"/>
    <cellStyle name="Normal 3 8 15" xfId="6768"/>
    <cellStyle name="Normal 3 8 16" xfId="7007"/>
    <cellStyle name="Normal 3 8 17" xfId="7239"/>
    <cellStyle name="Normal 3 8 18" xfId="7469"/>
    <cellStyle name="Normal 3 8 19" xfId="7684"/>
    <cellStyle name="Normal 3 8 2" xfId="289"/>
    <cellStyle name="Normal 3 8 2 10" xfId="13751"/>
    <cellStyle name="Normal 3 8 2 11" xfId="14451"/>
    <cellStyle name="Normal 3 8 2 12" xfId="14723"/>
    <cellStyle name="Normal 3 8 2 13" xfId="15375"/>
    <cellStyle name="Normal 3 8 2 14" xfId="15916"/>
    <cellStyle name="Normal 3 8 2 15" xfId="16456"/>
    <cellStyle name="Normal 3 8 2 16" xfId="16997"/>
    <cellStyle name="Normal 3 8 2 17" xfId="17538"/>
    <cellStyle name="Normal 3 8 2 18" xfId="18079"/>
    <cellStyle name="Normal 3 8 2 19" xfId="18617"/>
    <cellStyle name="Normal 3 8 2 2" xfId="10101"/>
    <cellStyle name="Normal 3 8 2 2 2" xfId="38123"/>
    <cellStyle name="Normal 3 8 2 20" xfId="19157"/>
    <cellStyle name="Normal 3 8 2 21" xfId="19695"/>
    <cellStyle name="Normal 3 8 2 22" xfId="20375"/>
    <cellStyle name="Normal 3 8 2 23" xfId="20635"/>
    <cellStyle name="Normal 3 8 2 24" xfId="21948"/>
    <cellStyle name="Normal 3 8 2 25" xfId="21835"/>
    <cellStyle name="Normal 3 8 2 26" xfId="23218"/>
    <cellStyle name="Normal 3 8 2 27" xfId="23753"/>
    <cellStyle name="Normal 3 8 2 28" xfId="24287"/>
    <cellStyle name="Normal 3 8 2 29" xfId="24805"/>
    <cellStyle name="Normal 3 8 2 3" xfId="10800"/>
    <cellStyle name="Normal 3 8 2 3 2" xfId="37967"/>
    <cellStyle name="Normal 3 8 2 30" xfId="25291"/>
    <cellStyle name="Normal 3 8 2 31" xfId="25631"/>
    <cellStyle name="Normal 3 8 2 32" xfId="26464"/>
    <cellStyle name="Normal 3 8 2 33" xfId="26999"/>
    <cellStyle name="Normal 3 8 2 34" xfId="27516"/>
    <cellStyle name="Normal 3 8 2 35" xfId="27997"/>
    <cellStyle name="Normal 3 8 2 36" xfId="28411"/>
    <cellStyle name="Normal 3 8 2 37" xfId="28959"/>
    <cellStyle name="Normal 3 8 2 38" xfId="29946"/>
    <cellStyle name="Normal 3 8 2 39" xfId="31065"/>
    <cellStyle name="Normal 3 8 2 4" xfId="10738"/>
    <cellStyle name="Normal 3 8 2 40" xfId="31725"/>
    <cellStyle name="Normal 3 8 2 41" xfId="31664"/>
    <cellStyle name="Normal 3 8 2 5" xfId="11084"/>
    <cellStyle name="Normal 3 8 2 6" xfId="11609"/>
    <cellStyle name="Normal 3 8 2 7" xfId="12357"/>
    <cellStyle name="Normal 3 8 2 8" xfId="12585"/>
    <cellStyle name="Normal 3 8 2 9" xfId="13211"/>
    <cellStyle name="Normal 3 8 20" xfId="7936"/>
    <cellStyle name="Normal 3 8 21" xfId="6380"/>
    <cellStyle name="Normal 3 8 22" xfId="8405"/>
    <cellStyle name="Normal 3 8 23" xfId="8630"/>
    <cellStyle name="Normal 3 8 24" xfId="8839"/>
    <cellStyle name="Normal 3 8 25" xfId="9045"/>
    <cellStyle name="Normal 3 8 26" xfId="9241"/>
    <cellStyle name="Normal 3 8 27" xfId="9420"/>
    <cellStyle name="Normal 3 8 28" xfId="9579"/>
    <cellStyle name="Normal 3 8 29" xfId="9703"/>
    <cellStyle name="Normal 3 8 3" xfId="2472"/>
    <cellStyle name="Normal 3 8 3 2" xfId="3293"/>
    <cellStyle name="Normal 3 8 3 3" xfId="34236"/>
    <cellStyle name="Normal 3 8 3 4" xfId="37717"/>
    <cellStyle name="Normal 3 8 30" xfId="9803"/>
    <cellStyle name="Normal 3 8 31" xfId="10017"/>
    <cellStyle name="Normal 3 8 32" xfId="10418"/>
    <cellStyle name="Normal 3 8 33" xfId="10159"/>
    <cellStyle name="Normal 3 8 34" xfId="11109"/>
    <cellStyle name="Normal 3 8 35" xfId="11634"/>
    <cellStyle name="Normal 3 8 36" xfId="11779"/>
    <cellStyle name="Normal 3 8 37" xfId="12663"/>
    <cellStyle name="Normal 3 8 38" xfId="13237"/>
    <cellStyle name="Normal 3 8 39" xfId="13777"/>
    <cellStyle name="Normal 3 8 4" xfId="3955"/>
    <cellStyle name="Normal 3 8 4 2" xfId="37966"/>
    <cellStyle name="Normal 3 8 40" xfId="14484"/>
    <cellStyle name="Normal 3 8 41" xfId="14586"/>
    <cellStyle name="Normal 3 8 42" xfId="15401"/>
    <cellStyle name="Normal 3 8 43" xfId="15942"/>
    <cellStyle name="Normal 3 8 44" xfId="16482"/>
    <cellStyle name="Normal 3 8 45" xfId="17023"/>
    <cellStyle name="Normal 3 8 46" xfId="17564"/>
    <cellStyle name="Normal 3 8 47" xfId="18105"/>
    <cellStyle name="Normal 3 8 48" xfId="18643"/>
    <cellStyle name="Normal 3 8 49" xfId="19183"/>
    <cellStyle name="Normal 3 8 5" xfId="4283"/>
    <cellStyle name="Normal 3 8 50" xfId="19721"/>
    <cellStyle name="Normal 3 8 51" xfId="20406"/>
    <cellStyle name="Normal 3 8 52" xfId="20501"/>
    <cellStyle name="Normal 3 8 53" xfId="21864"/>
    <cellStyle name="Normal 3 8 54" xfId="22580"/>
    <cellStyle name="Normal 3 8 55" xfId="23190"/>
    <cellStyle name="Normal 3 8 56" xfId="23726"/>
    <cellStyle name="Normal 3 8 57" xfId="24259"/>
    <cellStyle name="Normal 3 8 58" xfId="24780"/>
    <cellStyle name="Normal 3 8 59" xfId="25267"/>
    <cellStyle name="Normal 3 8 6" xfId="4617"/>
    <cellStyle name="Normal 3 8 60" xfId="25665"/>
    <cellStyle name="Normal 3 8 61" xfId="26436"/>
    <cellStyle name="Normal 3 8 62" xfId="26972"/>
    <cellStyle name="Normal 3 8 63" xfId="27402"/>
    <cellStyle name="Normal 3 8 64" xfId="27975"/>
    <cellStyle name="Normal 3 8 65" xfId="28396"/>
    <cellStyle name="Normal 3 8 66" xfId="28875"/>
    <cellStyle name="Normal 3 8 67" xfId="29560"/>
    <cellStyle name="Normal 3 8 68" xfId="30981"/>
    <cellStyle name="Normal 3 8 69" xfId="32353"/>
    <cellStyle name="Normal 3 8 7" xfId="4854"/>
    <cellStyle name="Normal 3 8 70" xfId="33170"/>
    <cellStyle name="Normal 3 8 8" xfId="5094"/>
    <cellStyle name="Normal 3 8 9" xfId="5334"/>
    <cellStyle name="Normal 3 80" xfId="14913"/>
    <cellStyle name="Normal 3 81" xfId="15506"/>
    <cellStyle name="Normal 3 82" xfId="16047"/>
    <cellStyle name="Normal 3 83" xfId="16587"/>
    <cellStyle name="Normal 3 84" xfId="17128"/>
    <cellStyle name="Normal 3 85" xfId="17669"/>
    <cellStyle name="Normal 3 86" xfId="18210"/>
    <cellStyle name="Normal 3 87" xfId="18748"/>
    <cellStyle name="Normal 3 88" xfId="19287"/>
    <cellStyle name="Normal 3 89" xfId="20778"/>
    <cellStyle name="Normal 3 9" xfId="226"/>
    <cellStyle name="Normal 3 9 10" xfId="4289"/>
    <cellStyle name="Normal 3 9 11" xfId="4918"/>
    <cellStyle name="Normal 3 9 12" xfId="5353"/>
    <cellStyle name="Normal 3 9 13" xfId="3854"/>
    <cellStyle name="Normal 3 9 14" xfId="4923"/>
    <cellStyle name="Normal 3 9 15" xfId="5432"/>
    <cellStyle name="Normal 3 9 16" xfId="5656"/>
    <cellStyle name="Normal 3 9 17" xfId="5896"/>
    <cellStyle name="Normal 3 9 18" xfId="6138"/>
    <cellStyle name="Normal 3 9 19" xfId="6381"/>
    <cellStyle name="Normal 3 9 2" xfId="2437"/>
    <cellStyle name="Normal 3 9 2 2" xfId="2916"/>
    <cellStyle name="Normal 3 9 2 3" xfId="34252"/>
    <cellStyle name="Normal 3 9 2 4" xfId="37732"/>
    <cellStyle name="Normal 3 9 20" xfId="7071"/>
    <cellStyle name="Normal 3 9 21" xfId="6584"/>
    <cellStyle name="Normal 3 9 22" xfId="6452"/>
    <cellStyle name="Normal 3 9 23" xfId="8058"/>
    <cellStyle name="Normal 3 9 24" xfId="7763"/>
    <cellStyle name="Normal 3 9 25" xfId="7386"/>
    <cellStyle name="Normal 3 9 26" xfId="6829"/>
    <cellStyle name="Normal 3 9 27" xfId="8257"/>
    <cellStyle name="Normal 3 9 28" xfId="8487"/>
    <cellStyle name="Normal 3 9 29" xfId="8710"/>
    <cellStyle name="Normal 3 9 3" xfId="3313"/>
    <cellStyle name="Normal 3 9 3 2" xfId="37968"/>
    <cellStyle name="Normal 3 9 30" xfId="9296"/>
    <cellStyle name="Normal 3 9 31" xfId="10038"/>
    <cellStyle name="Normal 3 9 32" xfId="10779"/>
    <cellStyle name="Normal 3 9 33" xfId="11013"/>
    <cellStyle name="Normal 3 9 34" xfId="11538"/>
    <cellStyle name="Normal 3 9 35" xfId="12065"/>
    <cellStyle name="Normal 3 9 36" xfId="12544"/>
    <cellStyle name="Normal 3 9 37" xfId="13139"/>
    <cellStyle name="Normal 3 9 38" xfId="13679"/>
    <cellStyle name="Normal 3 9 39" xfId="14222"/>
    <cellStyle name="Normal 3 9 4" xfId="3548"/>
    <cellStyle name="Normal 3 9 4 2" xfId="38037"/>
    <cellStyle name="Normal 3 9 40" xfId="14408"/>
    <cellStyle name="Normal 3 9 41" xfId="15303"/>
    <cellStyle name="Normal 3 9 42" xfId="15844"/>
    <cellStyle name="Normal 3 9 43" xfId="16384"/>
    <cellStyle name="Normal 3 9 44" xfId="16925"/>
    <cellStyle name="Normal 3 9 45" xfId="17466"/>
    <cellStyle name="Normal 3 9 46" xfId="18007"/>
    <cellStyle name="Normal 3 9 47" xfId="18546"/>
    <cellStyle name="Normal 3 9 48" xfId="19085"/>
    <cellStyle name="Normal 3 9 49" xfId="19623"/>
    <cellStyle name="Normal 3 9 5" xfId="3470"/>
    <cellStyle name="Normal 3 9 50" xfId="20154"/>
    <cellStyle name="Normal 3 9 51" xfId="20334"/>
    <cellStyle name="Normal 3 9 52" xfId="21142"/>
    <cellStyle name="Normal 3 9 53" xfId="21885"/>
    <cellStyle name="Normal 3 9 54" xfId="22351"/>
    <cellStyle name="Normal 3 9 55" xfId="22146"/>
    <cellStyle name="Normal 3 9 56" xfId="22025"/>
    <cellStyle name="Normal 3 9 57" xfId="22262"/>
    <cellStyle name="Normal 3 9 58" xfId="22488"/>
    <cellStyle name="Normal 3 9 59" xfId="23133"/>
    <cellStyle name="Normal 3 9 6" xfId="3588"/>
    <cellStyle name="Normal 3 9 60" xfId="25712"/>
    <cellStyle name="Normal 3 9 61" xfId="24301"/>
    <cellStyle name="Normal 3 9 62" xfId="25632"/>
    <cellStyle name="Normal 3 9 63" xfId="27035"/>
    <cellStyle name="Normal 3 9 64" xfId="25857"/>
    <cellStyle name="Normal 3 9 65" xfId="26998"/>
    <cellStyle name="Normal 3 9 66" xfId="28896"/>
    <cellStyle name="Normal 3 9 67" xfId="29464"/>
    <cellStyle name="Normal 3 9 68" xfId="31002"/>
    <cellStyle name="Normal 3 9 69" xfId="32103"/>
    <cellStyle name="Normal 3 9 7" xfId="4278"/>
    <cellStyle name="Normal 3 9 70" xfId="33014"/>
    <cellStyle name="Normal 3 9 8" xfId="4139"/>
    <cellStyle name="Normal 3 9 9" xfId="4141"/>
    <cellStyle name="Normal 3 90" xfId="20918"/>
    <cellStyle name="Normal 3 91" xfId="21713"/>
    <cellStyle name="Normal 3 92" xfId="22741"/>
    <cellStyle name="Normal 3 93" xfId="21780"/>
    <cellStyle name="Normal 3 94" xfId="23206"/>
    <cellStyle name="Normal 3 95" xfId="23742"/>
    <cellStyle name="Normal 3 96" xfId="24275"/>
    <cellStyle name="Normal 3 97" xfId="24794"/>
    <cellStyle name="Normal 3 98" xfId="25677"/>
    <cellStyle name="Normal 3 99" xfId="25859"/>
    <cellStyle name="Normal 30" xfId="47"/>
    <cellStyle name="Normal 30 10" xfId="431"/>
    <cellStyle name="Normal 30 100" xfId="37384"/>
    <cellStyle name="Normal 30 101" xfId="37396"/>
    <cellStyle name="Normal 30 102" xfId="37408"/>
    <cellStyle name="Normal 30 103" xfId="37417"/>
    <cellStyle name="Normal 30 104" xfId="37628"/>
    <cellStyle name="Normal 30 105" xfId="37659"/>
    <cellStyle name="Normal 30 11" xfId="540"/>
    <cellStyle name="Normal 30 12" xfId="569"/>
    <cellStyle name="Normal 30 13" xfId="596"/>
    <cellStyle name="Normal 30 14" xfId="621"/>
    <cellStyle name="Normal 30 15" xfId="647"/>
    <cellStyle name="Normal 30 16" xfId="674"/>
    <cellStyle name="Normal 30 17" xfId="696"/>
    <cellStyle name="Normal 30 18" xfId="765"/>
    <cellStyle name="Normal 30 19" xfId="522"/>
    <cellStyle name="Normal 30 2" xfId="94"/>
    <cellStyle name="Normal 30 2 10" xfId="532"/>
    <cellStyle name="Normal 30 2 11" xfId="562"/>
    <cellStyle name="Normal 30 2 12" xfId="588"/>
    <cellStyle name="Normal 30 2 13" xfId="614"/>
    <cellStyle name="Normal 30 2 14" xfId="640"/>
    <cellStyle name="Normal 30 2 15" xfId="556"/>
    <cellStyle name="Normal 30 2 16" xfId="667"/>
    <cellStyle name="Normal 30 2 17" xfId="469"/>
    <cellStyle name="Normal 30 2 18" xfId="804"/>
    <cellStyle name="Normal 30 2 19" xfId="526"/>
    <cellStyle name="Normal 30 2 2" xfId="144"/>
    <cellStyle name="Normal 30 2 2 2" xfId="37970"/>
    <cellStyle name="Normal 30 2 20" xfId="1267"/>
    <cellStyle name="Normal 30 2 21" xfId="1280"/>
    <cellStyle name="Normal 30 2 22" xfId="1314"/>
    <cellStyle name="Normal 30 2 23" xfId="2165"/>
    <cellStyle name="Normal 30 2 24" xfId="2331"/>
    <cellStyle name="Normal 30 2 25" xfId="29693"/>
    <cellStyle name="Normal 30 2 26" xfId="3074"/>
    <cellStyle name="Normal 30 2 27" xfId="2884"/>
    <cellStyle name="Normal 30 2 28" xfId="34101"/>
    <cellStyle name="Normal 30 2 29" xfId="34162"/>
    <cellStyle name="Normal 30 2 3" xfId="349"/>
    <cellStyle name="Normal 30 2 30" xfId="34612"/>
    <cellStyle name="Normal 30 2 31" xfId="34839"/>
    <cellStyle name="Normal 30 2 32" xfId="35066"/>
    <cellStyle name="Normal 30 2 33" xfId="35293"/>
    <cellStyle name="Normal 30 2 34" xfId="35520"/>
    <cellStyle name="Normal 30 2 35" xfId="35747"/>
    <cellStyle name="Normal 30 2 36" xfId="35974"/>
    <cellStyle name="Normal 30 2 37" xfId="36201"/>
    <cellStyle name="Normal 30 2 38" xfId="36428"/>
    <cellStyle name="Normal 30 2 39" xfId="36654"/>
    <cellStyle name="Normal 30 2 4" xfId="454"/>
    <cellStyle name="Normal 30 2 40" xfId="36878"/>
    <cellStyle name="Normal 30 2 41" xfId="37079"/>
    <cellStyle name="Normal 30 2 42" xfId="37282"/>
    <cellStyle name="Normal 30 2 43" xfId="37629"/>
    <cellStyle name="Normal 30 2 44" xfId="37678"/>
    <cellStyle name="Normal 30 2 5" xfId="461"/>
    <cellStyle name="Normal 30 2 6" xfId="435"/>
    <cellStyle name="Normal 30 2 7" xfId="361"/>
    <cellStyle name="Normal 30 2 8" xfId="505"/>
    <cellStyle name="Normal 30 2 9" xfId="437"/>
    <cellStyle name="Normal 30 20" xfId="718"/>
    <cellStyle name="Normal 30 21" xfId="726"/>
    <cellStyle name="Normal 30 22" xfId="784"/>
    <cellStyle name="Normal 30 23" xfId="892"/>
    <cellStyle name="Normal 30 23 10" xfId="1139"/>
    <cellStyle name="Normal 30 23 11" xfId="936"/>
    <cellStyle name="Normal 30 23 12" xfId="1140"/>
    <cellStyle name="Normal 30 23 2" xfId="1041"/>
    <cellStyle name="Normal 30 23 3" xfId="1128"/>
    <cellStyle name="Normal 30 23 4" xfId="1135"/>
    <cellStyle name="Normal 30 23 5" xfId="897"/>
    <cellStyle name="Normal 30 23 6" xfId="964"/>
    <cellStyle name="Normal 30 23 7" xfId="1004"/>
    <cellStyle name="Normal 30 23 8" xfId="888"/>
    <cellStyle name="Normal 30 23 9" xfId="985"/>
    <cellStyle name="Normal 30 24" xfId="1071"/>
    <cellStyle name="Normal 30 25" xfId="1089"/>
    <cellStyle name="Normal 30 26" xfId="1105"/>
    <cellStyle name="Normal 30 27" xfId="954"/>
    <cellStyle name="Normal 30 28" xfId="1018"/>
    <cellStyle name="Normal 30 29" xfId="1019"/>
    <cellStyle name="Normal 30 3" xfId="145"/>
    <cellStyle name="Normal 30 3 2" xfId="37971"/>
    <cellStyle name="Normal 30 30" xfId="905"/>
    <cellStyle name="Normal 30 31" xfId="1132"/>
    <cellStyle name="Normal 30 32" xfId="979"/>
    <cellStyle name="Normal 30 33" xfId="1014"/>
    <cellStyle name="Normal 30 34" xfId="1029"/>
    <cellStyle name="Normal 30 35" xfId="963"/>
    <cellStyle name="Normal 30 36" xfId="1147"/>
    <cellStyle name="Normal 30 37" xfId="1166"/>
    <cellStyle name="Normal 30 38" xfId="1173"/>
    <cellStyle name="Normal 30 39" xfId="1202"/>
    <cellStyle name="Normal 30 4" xfId="146"/>
    <cellStyle name="Normal 30 4 2" xfId="37972"/>
    <cellStyle name="Normal 30 40" xfId="1198"/>
    <cellStyle name="Normal 30 41" xfId="1242"/>
    <cellStyle name="Normal 30 42" xfId="1278"/>
    <cellStyle name="Normal 30 43" xfId="1373"/>
    <cellStyle name="Normal 30 44" xfId="1548"/>
    <cellStyle name="Normal 30 45" xfId="1643"/>
    <cellStyle name="Normal 30 46" xfId="1525"/>
    <cellStyle name="Normal 30 47" xfId="1653"/>
    <cellStyle name="Normal 30 48" xfId="1666"/>
    <cellStyle name="Normal 30 49" xfId="1677"/>
    <cellStyle name="Normal 30 5" xfId="147"/>
    <cellStyle name="Normal 30 5 2" xfId="37973"/>
    <cellStyle name="Normal 30 50" xfId="1691"/>
    <cellStyle name="Normal 30 51" xfId="1705"/>
    <cellStyle name="Normal 30 52" xfId="1720"/>
    <cellStyle name="Normal 30 53" xfId="1734"/>
    <cellStyle name="Normal 30 54" xfId="1746"/>
    <cellStyle name="Normal 30 55" xfId="1757"/>
    <cellStyle name="Normal 30 56" xfId="1768"/>
    <cellStyle name="Normal 30 57" xfId="1782"/>
    <cellStyle name="Normal 30 58" xfId="1792"/>
    <cellStyle name="Normal 30 59" xfId="1803"/>
    <cellStyle name="Normal 30 6" xfId="85"/>
    <cellStyle name="Normal 30 6 2" xfId="37969"/>
    <cellStyle name="Normal 30 60" xfId="1813"/>
    <cellStyle name="Normal 30 61" xfId="1828"/>
    <cellStyle name="Normal 30 62" xfId="1824"/>
    <cellStyle name="Normal 30 63" xfId="1843"/>
    <cellStyle name="Normal 30 64" xfId="1857"/>
    <cellStyle name="Normal 30 65" xfId="1710"/>
    <cellStyle name="Normal 30 66" xfId="1867"/>
    <cellStyle name="Normal 30 67" xfId="1875"/>
    <cellStyle name="Normal 30 68" xfId="2164"/>
    <cellStyle name="Normal 30 69" xfId="2330"/>
    <cellStyle name="Normal 30 7" xfId="356"/>
    <cellStyle name="Normal 30 70" xfId="2371"/>
    <cellStyle name="Normal 30 71" xfId="29760"/>
    <cellStyle name="Normal 30 72" xfId="3125"/>
    <cellStyle name="Normal 30 73" xfId="30083"/>
    <cellStyle name="Normal 30 74" xfId="34100"/>
    <cellStyle name="Normal 30 75" xfId="34139"/>
    <cellStyle name="Normal 30 76" xfId="34265"/>
    <cellStyle name="Normal 30 77" xfId="34186"/>
    <cellStyle name="Normal 30 78" xfId="34192"/>
    <cellStyle name="Normal 30 79" xfId="34290"/>
    <cellStyle name="Normal 30 8" xfId="397"/>
    <cellStyle name="Normal 30 80" xfId="34299"/>
    <cellStyle name="Normal 30 81" xfId="34611"/>
    <cellStyle name="Normal 30 82" xfId="34838"/>
    <cellStyle name="Normal 30 83" xfId="35065"/>
    <cellStyle name="Normal 30 84" xfId="35292"/>
    <cellStyle name="Normal 30 85" xfId="35519"/>
    <cellStyle name="Normal 30 86" xfId="35746"/>
    <cellStyle name="Normal 30 87" xfId="35973"/>
    <cellStyle name="Normal 30 88" xfId="36200"/>
    <cellStyle name="Normal 30 89" xfId="36427"/>
    <cellStyle name="Normal 30 9" xfId="498"/>
    <cellStyle name="Normal 30 90" xfId="36653"/>
    <cellStyle name="Normal 30 91" xfId="36877"/>
    <cellStyle name="Normal 30 92" xfId="37078"/>
    <cellStyle name="Normal 30 93" xfId="37179"/>
    <cellStyle name="Normal 30 94" xfId="37281"/>
    <cellStyle name="Normal 30 95" xfId="37337"/>
    <cellStyle name="Normal 30 96" xfId="37295"/>
    <cellStyle name="Normal 30 97" xfId="37348"/>
    <cellStyle name="Normal 30 98" xfId="37360"/>
    <cellStyle name="Normal 30 99" xfId="37372"/>
    <cellStyle name="Normal 31" xfId="1121"/>
    <cellStyle name="Normal 31 10" xfId="15199"/>
    <cellStyle name="Normal 31 11" xfId="15743"/>
    <cellStyle name="Normal 31 12" xfId="16284"/>
    <cellStyle name="Normal 31 13" xfId="16824"/>
    <cellStyle name="Normal 31 14" xfId="17365"/>
    <cellStyle name="Normal 31 15" xfId="17906"/>
    <cellStyle name="Normal 31 16" xfId="18447"/>
    <cellStyle name="Normal 31 17" xfId="18984"/>
    <cellStyle name="Normal 31 18" xfId="19523"/>
    <cellStyle name="Normal 31 19" xfId="20057"/>
    <cellStyle name="Normal 31 2" xfId="10897"/>
    <cellStyle name="Normal 31 20" xfId="20574"/>
    <cellStyle name="Normal 31 21" xfId="21062"/>
    <cellStyle name="Normal 31 22" xfId="21465"/>
    <cellStyle name="Normal 31 23" xfId="21670"/>
    <cellStyle name="Normal 31 24" xfId="22746"/>
    <cellStyle name="Normal 31 25" xfId="23326"/>
    <cellStyle name="Normal 31 26" xfId="23861"/>
    <cellStyle name="Normal 31 27" xfId="24395"/>
    <cellStyle name="Normal 31 28" xfId="24910"/>
    <cellStyle name="Normal 31 29" xfId="25386"/>
    <cellStyle name="Normal 31 3" xfId="11437"/>
    <cellStyle name="Normal 31 30" xfId="25791"/>
    <cellStyle name="Normal 31 31" xfId="26571"/>
    <cellStyle name="Normal 31 32" xfId="27104"/>
    <cellStyle name="Normal 31 33" xfId="27625"/>
    <cellStyle name="Normal 31 34" xfId="28098"/>
    <cellStyle name="Normal 31 35" xfId="28498"/>
    <cellStyle name="Normal 31 36" xfId="28714"/>
    <cellStyle name="Normal 31 37" xfId="29580"/>
    <cellStyle name="Normal 31 38" xfId="30352"/>
    <cellStyle name="Normal 31 39" xfId="31745"/>
    <cellStyle name="Normal 31 4" xfId="11966"/>
    <cellStyle name="Normal 31 40" xfId="32039"/>
    <cellStyle name="Normal 31 41" xfId="33391"/>
    <cellStyle name="Normal 31 5" xfId="12494"/>
    <cellStyle name="Normal 31 6" xfId="13036"/>
    <cellStyle name="Normal 31 7" xfId="13578"/>
    <cellStyle name="Normal 31 8" xfId="14120"/>
    <cellStyle name="Normal 31 9" xfId="14660"/>
    <cellStyle name="Normal 32" xfId="38280"/>
    <cellStyle name="Normal 33" xfId="1099"/>
    <cellStyle name="Normal 34" xfId="65"/>
    <cellStyle name="Normal 35" xfId="48"/>
    <cellStyle name="Normal 35 10" xfId="511"/>
    <cellStyle name="Normal 35 100" xfId="37385"/>
    <cellStyle name="Normal 35 101" xfId="37397"/>
    <cellStyle name="Normal 35 102" xfId="37409"/>
    <cellStyle name="Normal 35 103" xfId="37418"/>
    <cellStyle name="Normal 35 104" xfId="37630"/>
    <cellStyle name="Normal 35 105" xfId="37660"/>
    <cellStyle name="Normal 35 11" xfId="86"/>
    <cellStyle name="Normal 35 12" xfId="513"/>
    <cellStyle name="Normal 35 13" xfId="468"/>
    <cellStyle name="Normal 35 14" xfId="493"/>
    <cellStyle name="Normal 35 15" xfId="428"/>
    <cellStyle name="Normal 35 16" xfId="93"/>
    <cellStyle name="Normal 35 17" xfId="438"/>
    <cellStyle name="Normal 35 18" xfId="700"/>
    <cellStyle name="Normal 35 19" xfId="770"/>
    <cellStyle name="Normal 35 2" xfId="95"/>
    <cellStyle name="Normal 35 2 10" xfId="654"/>
    <cellStyle name="Normal 35 2 11" xfId="681"/>
    <cellStyle name="Normal 35 2 12" xfId="704"/>
    <cellStyle name="Normal 35 2 13" xfId="729"/>
    <cellStyle name="Normal 35 2 14" xfId="750"/>
    <cellStyle name="Normal 35 2 15" xfId="761"/>
    <cellStyle name="Normal 35 2 16" xfId="794"/>
    <cellStyle name="Normal 35 2 17" xfId="809"/>
    <cellStyle name="Normal 35 2 18" xfId="777"/>
    <cellStyle name="Normal 35 2 19" xfId="812"/>
    <cellStyle name="Normal 35 2 2" xfId="148"/>
    <cellStyle name="Normal 35 2 2 2" xfId="37975"/>
    <cellStyle name="Normal 35 2 20" xfId="1271"/>
    <cellStyle name="Normal 35 2 21" xfId="1292"/>
    <cellStyle name="Normal 35 2 22" xfId="1372"/>
    <cellStyle name="Normal 35 2 23" xfId="2169"/>
    <cellStyle name="Normal 35 2 24" xfId="2333"/>
    <cellStyle name="Normal 35 2 25" xfId="3131"/>
    <cellStyle name="Normal 35 2 26" xfId="3111"/>
    <cellStyle name="Normal 35 2 27" xfId="30084"/>
    <cellStyle name="Normal 35 2 28" xfId="34103"/>
    <cellStyle name="Normal 35 2 29" xfId="34163"/>
    <cellStyle name="Normal 35 2 3" xfId="351"/>
    <cellStyle name="Normal 35 2 30" xfId="34617"/>
    <cellStyle name="Normal 35 2 31" xfId="34844"/>
    <cellStyle name="Normal 35 2 32" xfId="35071"/>
    <cellStyle name="Normal 35 2 33" xfId="35298"/>
    <cellStyle name="Normal 35 2 34" xfId="35525"/>
    <cellStyle name="Normal 35 2 35" xfId="35752"/>
    <cellStyle name="Normal 35 2 36" xfId="35979"/>
    <cellStyle name="Normal 35 2 37" xfId="36206"/>
    <cellStyle name="Normal 35 2 38" xfId="36433"/>
    <cellStyle name="Normal 35 2 39" xfId="36659"/>
    <cellStyle name="Normal 35 2 4" xfId="413"/>
    <cellStyle name="Normal 35 2 40" xfId="36883"/>
    <cellStyle name="Normal 35 2 41" xfId="37083"/>
    <cellStyle name="Normal 35 2 42" xfId="37284"/>
    <cellStyle name="Normal 35 2 43" xfId="37631"/>
    <cellStyle name="Normal 35 2 44" xfId="37679"/>
    <cellStyle name="Normal 35 2 5" xfId="447"/>
    <cellStyle name="Normal 35 2 6" xfId="549"/>
    <cellStyle name="Normal 35 2 7" xfId="577"/>
    <cellStyle name="Normal 35 2 8" xfId="602"/>
    <cellStyle name="Normal 35 2 9" xfId="629"/>
    <cellStyle name="Normal 35 20" xfId="615"/>
    <cellStyle name="Normal 35 21" xfId="816"/>
    <cellStyle name="Normal 35 22" xfId="764"/>
    <cellStyle name="Normal 35 23" xfId="893"/>
    <cellStyle name="Normal 35 24" xfId="1050"/>
    <cellStyle name="Normal 35 25" xfId="1055"/>
    <cellStyle name="Normal 35 26" xfId="1051"/>
    <cellStyle name="Normal 35 27" xfId="935"/>
    <cellStyle name="Normal 35 28" xfId="1012"/>
    <cellStyle name="Normal 35 29" xfId="1133"/>
    <cellStyle name="Normal 35 3" xfId="149"/>
    <cellStyle name="Normal 35 3 2" xfId="37976"/>
    <cellStyle name="Normal 35 30" xfId="1125"/>
    <cellStyle name="Normal 35 31" xfId="938"/>
    <cellStyle name="Normal 35 32" xfId="910"/>
    <cellStyle name="Normal 35 33" xfId="1130"/>
    <cellStyle name="Normal 35 34" xfId="886"/>
    <cellStyle name="Normal 35 35" xfId="924"/>
    <cellStyle name="Normal 35 36" xfId="1148"/>
    <cellStyle name="Normal 35 37" xfId="1167"/>
    <cellStyle name="Normal 35 38" xfId="1199"/>
    <cellStyle name="Normal 35 39" xfId="1204"/>
    <cellStyle name="Normal 35 4" xfId="150"/>
    <cellStyle name="Normal 35 4 2" xfId="37977"/>
    <cellStyle name="Normal 35 40" xfId="1185"/>
    <cellStyle name="Normal 35 41" xfId="1243"/>
    <cellStyle name="Normal 35 42" xfId="1274"/>
    <cellStyle name="Normal 35 43" xfId="1253"/>
    <cellStyle name="Normal 35 44" xfId="1549"/>
    <cellStyle name="Normal 35 45" xfId="1644"/>
    <cellStyle name="Normal 35 46" xfId="1538"/>
    <cellStyle name="Normal 35 47" xfId="1654"/>
    <cellStyle name="Normal 35 48" xfId="1667"/>
    <cellStyle name="Normal 35 49" xfId="1678"/>
    <cellStyle name="Normal 35 5" xfId="151"/>
    <cellStyle name="Normal 35 5 2" xfId="37978"/>
    <cellStyle name="Normal 35 50" xfId="1692"/>
    <cellStyle name="Normal 35 51" xfId="1706"/>
    <cellStyle name="Normal 35 52" xfId="1721"/>
    <cellStyle name="Normal 35 53" xfId="1735"/>
    <cellStyle name="Normal 35 54" xfId="1747"/>
    <cellStyle name="Normal 35 55" xfId="1758"/>
    <cellStyle name="Normal 35 56" xfId="1769"/>
    <cellStyle name="Normal 35 57" xfId="1783"/>
    <cellStyle name="Normal 35 58" xfId="1793"/>
    <cellStyle name="Normal 35 59" xfId="1804"/>
    <cellStyle name="Normal 35 6" xfId="76"/>
    <cellStyle name="Normal 35 6 2" xfId="37974"/>
    <cellStyle name="Normal 35 60" xfId="1814"/>
    <cellStyle name="Normal 35 61" xfId="1829"/>
    <cellStyle name="Normal 35 62" xfId="1836"/>
    <cellStyle name="Normal 35 63" xfId="1844"/>
    <cellStyle name="Normal 35 64" xfId="1858"/>
    <cellStyle name="Normal 35 65" xfId="1713"/>
    <cellStyle name="Normal 35 66" xfId="1868"/>
    <cellStyle name="Normal 35 67" xfId="1876"/>
    <cellStyle name="Normal 35 68" xfId="2168"/>
    <cellStyle name="Normal 35 69" xfId="2332"/>
    <cellStyle name="Normal 35 7" xfId="354"/>
    <cellStyle name="Normal 35 70" xfId="2372"/>
    <cellStyle name="Normal 35 71" xfId="3119"/>
    <cellStyle name="Normal 35 72" xfId="3132"/>
    <cellStyle name="Normal 35 73" xfId="3233"/>
    <cellStyle name="Normal 35 74" xfId="34102"/>
    <cellStyle name="Normal 35 75" xfId="34140"/>
    <cellStyle name="Normal 35 76" xfId="34180"/>
    <cellStyle name="Normal 35 77" xfId="34275"/>
    <cellStyle name="Normal 35 78" xfId="34264"/>
    <cellStyle name="Normal 35 79" xfId="34291"/>
    <cellStyle name="Normal 35 8" xfId="471"/>
    <cellStyle name="Normal 35 80" xfId="34300"/>
    <cellStyle name="Normal 35 81" xfId="34616"/>
    <cellStyle name="Normal 35 82" xfId="34843"/>
    <cellStyle name="Normal 35 83" xfId="35070"/>
    <cellStyle name="Normal 35 84" xfId="35297"/>
    <cellStyle name="Normal 35 85" xfId="35524"/>
    <cellStyle name="Normal 35 86" xfId="35751"/>
    <cellStyle name="Normal 35 87" xfId="35978"/>
    <cellStyle name="Normal 35 88" xfId="36205"/>
    <cellStyle name="Normal 35 89" xfId="36432"/>
    <cellStyle name="Normal 35 9" xfId="482"/>
    <cellStyle name="Normal 35 90" xfId="36658"/>
    <cellStyle name="Normal 35 91" xfId="36882"/>
    <cellStyle name="Normal 35 92" xfId="37082"/>
    <cellStyle name="Normal 35 93" xfId="37180"/>
    <cellStyle name="Normal 35 94" xfId="37283"/>
    <cellStyle name="Normal 35 95" xfId="37338"/>
    <cellStyle name="Normal 35 96" xfId="37296"/>
    <cellStyle name="Normal 35 97" xfId="37349"/>
    <cellStyle name="Normal 35 98" xfId="37361"/>
    <cellStyle name="Normal 35 99" xfId="37373"/>
    <cellStyle name="Normal 36" xfId="67"/>
    <cellStyle name="Normal 37" xfId="69"/>
    <cellStyle name="Normal 38" xfId="71"/>
    <cellStyle name="Normal 39" xfId="2695"/>
    <cellStyle name="Normal 4" xfId="49"/>
    <cellStyle name="Normal 4 10" xfId="387"/>
    <cellStyle name="Normal 4 10 10" xfId="4746"/>
    <cellStyle name="Normal 4 10 11" xfId="5520"/>
    <cellStyle name="Normal 4 10 12" xfId="5769"/>
    <cellStyle name="Normal 4 10 13" xfId="6011"/>
    <cellStyle name="Normal 4 10 14" xfId="6251"/>
    <cellStyle name="Normal 4 10 15" xfId="6488"/>
    <cellStyle name="Normal 4 10 16" xfId="6726"/>
    <cellStyle name="Normal 4 10 17" xfId="6965"/>
    <cellStyle name="Normal 4 10 18" xfId="7198"/>
    <cellStyle name="Normal 4 10 19" xfId="6903"/>
    <cellStyle name="Normal 4 10 2" xfId="2520"/>
    <cellStyle name="Normal 4 10 2 2" xfId="2970"/>
    <cellStyle name="Normal 4 10 2 3" xfId="38042"/>
    <cellStyle name="Normal 4 10 20" xfId="7650"/>
    <cellStyle name="Normal 4 10 21" xfId="7860"/>
    <cellStyle name="Normal 4 10 22" xfId="6864"/>
    <cellStyle name="Normal 4 10 23" xfId="8366"/>
    <cellStyle name="Normal 4 10 24" xfId="8590"/>
    <cellStyle name="Normal 4 10 25" xfId="8801"/>
    <cellStyle name="Normal 4 10 26" xfId="9007"/>
    <cellStyle name="Normal 4 10 27" xfId="9203"/>
    <cellStyle name="Normal 4 10 28" xfId="9387"/>
    <cellStyle name="Normal 4 10 29" xfId="9152"/>
    <cellStyle name="Normal 4 10 3" xfId="3468"/>
    <cellStyle name="Normal 4 10 30" xfId="9681"/>
    <cellStyle name="Normal 4 10 31" xfId="10196"/>
    <cellStyle name="Normal 4 10 32" xfId="10290"/>
    <cellStyle name="Normal 4 10 33" xfId="11169"/>
    <cellStyle name="Normal 4 10 34" xfId="11696"/>
    <cellStyle name="Normal 4 10 35" xfId="12225"/>
    <cellStyle name="Normal 4 10 36" xfId="12612"/>
    <cellStyle name="Normal 4 10 37" xfId="13298"/>
    <cellStyle name="Normal 4 10 38" xfId="13839"/>
    <cellStyle name="Normal 4 10 39" xfId="14382"/>
    <cellStyle name="Normal 4 10 4" xfId="3542"/>
    <cellStyle name="Normal 4 10 40" xfId="14762"/>
    <cellStyle name="Normal 4 10 41" xfId="15462"/>
    <cellStyle name="Normal 4 10 42" xfId="16003"/>
    <cellStyle name="Normal 4 10 43" xfId="16543"/>
    <cellStyle name="Normal 4 10 44" xfId="17084"/>
    <cellStyle name="Normal 4 10 45" xfId="17625"/>
    <cellStyle name="Normal 4 10 46" xfId="18166"/>
    <cellStyle name="Normal 4 10 47" xfId="18704"/>
    <cellStyle name="Normal 4 10 48" xfId="19244"/>
    <cellStyle name="Normal 4 10 49" xfId="19781"/>
    <cellStyle name="Normal 4 10 5" xfId="3349"/>
    <cellStyle name="Normal 4 10 50" xfId="20310"/>
    <cellStyle name="Normal 4 10 51" xfId="20671"/>
    <cellStyle name="Normal 4 10 52" xfId="21272"/>
    <cellStyle name="Normal 4 10 53" xfId="22043"/>
    <cellStyle name="Normal 4 10 54" xfId="21783"/>
    <cellStyle name="Normal 4 10 55" xfId="23150"/>
    <cellStyle name="Normal 4 10 56" xfId="23686"/>
    <cellStyle name="Normal 4 10 57" xfId="24219"/>
    <cellStyle name="Normal 4 10 58" xfId="24741"/>
    <cellStyle name="Normal 4 10 59" xfId="25236"/>
    <cellStyle name="Normal 4 10 6" xfId="4301"/>
    <cellStyle name="Normal 4 10 60" xfId="25855"/>
    <cellStyle name="Normal 4 10 61" xfId="26396"/>
    <cellStyle name="Normal 4 10 62" xfId="26932"/>
    <cellStyle name="Normal 4 10 63" xfId="27495"/>
    <cellStyle name="Normal 4 10 64" xfId="27939"/>
    <cellStyle name="Normal 4 10 65" xfId="28368"/>
    <cellStyle name="Normal 4 10 66" xfId="29037"/>
    <cellStyle name="Normal 4 10 67" xfId="29435"/>
    <cellStyle name="Normal 4 10 68" xfId="31154"/>
    <cellStyle name="Normal 4 10 69" xfId="31346"/>
    <cellStyle name="Normal 4 10 7" xfId="4574"/>
    <cellStyle name="Normal 4 10 70" xfId="30827"/>
    <cellStyle name="Normal 4 10 8" xfId="4811"/>
    <cellStyle name="Normal 4 10 9" xfId="5052"/>
    <cellStyle name="Normal 4 100" xfId="26968"/>
    <cellStyle name="Normal 4 101" xfId="26074"/>
    <cellStyle name="Normal 4 102" xfId="27290"/>
    <cellStyle name="Normal 4 103" xfId="28749"/>
    <cellStyle name="Normal 4 104" xfId="29613"/>
    <cellStyle name="Normal 4 105" xfId="30840"/>
    <cellStyle name="Normal 4 106" xfId="32763"/>
    <cellStyle name="Normal 4 107" xfId="33480"/>
    <cellStyle name="Normal 4 108" xfId="2857"/>
    <cellStyle name="Normal 4 109" xfId="3018"/>
    <cellStyle name="Normal 4 11" xfId="458"/>
    <cellStyle name="Normal 4 11 10" xfId="4246"/>
    <cellStyle name="Normal 4 11 11" xfId="3782"/>
    <cellStyle name="Normal 4 11 12" xfId="4539"/>
    <cellStyle name="Normal 4 11 13" xfId="5167"/>
    <cellStyle name="Normal 4 11 14" xfId="4629"/>
    <cellStyle name="Normal 4 11 15" xfId="5569"/>
    <cellStyle name="Normal 4 11 16" xfId="5824"/>
    <cellStyle name="Normal 4 11 17" xfId="6065"/>
    <cellStyle name="Normal 4 11 18" xfId="6306"/>
    <cellStyle name="Normal 4 11 19" xfId="6215"/>
    <cellStyle name="Normal 4 11 2" xfId="2534"/>
    <cellStyle name="Normal 4 11 2 2" xfId="2999"/>
    <cellStyle name="Normal 4 11 2 3" xfId="38261"/>
    <cellStyle name="Normal 4 11 20" xfId="6076"/>
    <cellStyle name="Normal 4 11 21" xfId="7994"/>
    <cellStyle name="Normal 4 11 22" xfId="7574"/>
    <cellStyle name="Normal 4 11 23" xfId="7770"/>
    <cellStyle name="Normal 4 11 24" xfId="7398"/>
    <cellStyle name="Normal 4 11 25" xfId="8055"/>
    <cellStyle name="Normal 4 11 26" xfId="7610"/>
    <cellStyle name="Normal 4 11 27" xfId="8417"/>
    <cellStyle name="Normal 4 11 28" xfId="8642"/>
    <cellStyle name="Normal 4 11 29" xfId="8557"/>
    <cellStyle name="Normal 4 11 3" xfId="3538"/>
    <cellStyle name="Normal 4 11 30" xfId="8427"/>
    <cellStyle name="Normal 4 11 31" xfId="10267"/>
    <cellStyle name="Normal 4 11 32" xfId="10835"/>
    <cellStyle name="Normal 4 11 33" xfId="11472"/>
    <cellStyle name="Normal 4 11 34" xfId="12001"/>
    <cellStyle name="Normal 4 11 35" xfId="12530"/>
    <cellStyle name="Normal 4 11 36" xfId="12848"/>
    <cellStyle name="Normal 4 11 37" xfId="13613"/>
    <cellStyle name="Normal 4 11 38" xfId="14156"/>
    <cellStyle name="Normal 4 11 39" xfId="14694"/>
    <cellStyle name="Normal 4 11 4" xfId="3730"/>
    <cellStyle name="Normal 4 11 40" xfId="15023"/>
    <cellStyle name="Normal 4 11 41" xfId="15778"/>
    <cellStyle name="Normal 4 11 42" xfId="16318"/>
    <cellStyle name="Normal 4 11 43" xfId="16859"/>
    <cellStyle name="Normal 4 11 44" xfId="17400"/>
    <cellStyle name="Normal 4 11 45" xfId="17941"/>
    <cellStyle name="Normal 4 11 46" xfId="18481"/>
    <cellStyle name="Normal 4 11 47" xfId="19019"/>
    <cellStyle name="Normal 4 11 48" xfId="19558"/>
    <cellStyle name="Normal 4 11 49" xfId="20090"/>
    <cellStyle name="Normal 4 11 5" xfId="4036"/>
    <cellStyle name="Normal 4 11 50" xfId="20608"/>
    <cellStyle name="Normal 4 11 51" xfId="20906"/>
    <cellStyle name="Normal 4 11 52" xfId="21488"/>
    <cellStyle name="Normal 4 11 53" xfId="22111"/>
    <cellStyle name="Normal 4 11 54" xfId="22564"/>
    <cellStyle name="Normal 4 11 55" xfId="23307"/>
    <cellStyle name="Normal 4 11 56" xfId="23842"/>
    <cellStyle name="Normal 4 11 57" xfId="24376"/>
    <cellStyle name="Normal 4 11 58" xfId="24891"/>
    <cellStyle name="Normal 4 11 59" xfId="25367"/>
    <cellStyle name="Normal 4 11 6" xfId="3800"/>
    <cellStyle name="Normal 4 11 60" xfId="25926"/>
    <cellStyle name="Normal 4 11 61" xfId="26552"/>
    <cellStyle name="Normal 4 11 62" xfId="27085"/>
    <cellStyle name="Normal 4 11 63" xfId="27590"/>
    <cellStyle name="Normal 4 11 64" xfId="28079"/>
    <cellStyle name="Normal 4 11 65" xfId="28479"/>
    <cellStyle name="Normal 4 11 66" xfId="29102"/>
    <cellStyle name="Normal 4 11 67" xfId="29617"/>
    <cellStyle name="Normal 4 11 68" xfId="31216"/>
    <cellStyle name="Normal 4 11 69" xfId="31656"/>
    <cellStyle name="Normal 4 11 7" xfId="3868"/>
    <cellStyle name="Normal 4 11 70" xfId="31597"/>
    <cellStyle name="Normal 4 11 71" xfId="37979"/>
    <cellStyle name="Normal 4 11 8" xfId="4175"/>
    <cellStyle name="Normal 4 11 9" xfId="3463"/>
    <cellStyle name="Normal 4 110" xfId="34136"/>
    <cellStyle name="Normal 4 111" xfId="34170"/>
    <cellStyle name="Normal 4 112" xfId="34197"/>
    <cellStyle name="Normal 4 113" xfId="34179"/>
    <cellStyle name="Normal 4 114" xfId="34292"/>
    <cellStyle name="Normal 4 115" xfId="34301"/>
    <cellStyle name="Normal 4 116" xfId="37181"/>
    <cellStyle name="Normal 4 117" xfId="37339"/>
    <cellStyle name="Normal 4 118" xfId="37297"/>
    <cellStyle name="Normal 4 119" xfId="37350"/>
    <cellStyle name="Normal 4 12" xfId="524"/>
    <cellStyle name="Normal 4 12 10" xfId="4194"/>
    <cellStyle name="Normal 4 12 11" xfId="5438"/>
    <cellStyle name="Normal 4 12 12" xfId="5756"/>
    <cellStyle name="Normal 4 12 13" xfId="5997"/>
    <cellStyle name="Normal 4 12 14" xfId="6237"/>
    <cellStyle name="Normal 4 12 15" xfId="6474"/>
    <cellStyle name="Normal 4 12 16" xfId="6712"/>
    <cellStyle name="Normal 4 12 17" xfId="6953"/>
    <cellStyle name="Normal 4 12 18" xfId="7184"/>
    <cellStyle name="Normal 4 12 19" xfId="4339"/>
    <cellStyle name="Normal 4 12 2" xfId="2547"/>
    <cellStyle name="Normal 4 12 2 2" xfId="3021"/>
    <cellStyle name="Normal 4 12 20" xfId="7569"/>
    <cellStyle name="Normal 4 12 21" xfId="7547"/>
    <cellStyle name="Normal 4 12 22" xfId="7943"/>
    <cellStyle name="Normal 4 12 23" xfId="8352"/>
    <cellStyle name="Normal 4 12 24" xfId="8578"/>
    <cellStyle name="Normal 4 12 25" xfId="8789"/>
    <cellStyle name="Normal 4 12 26" xfId="8996"/>
    <cellStyle name="Normal 4 12 27" xfId="9192"/>
    <cellStyle name="Normal 4 12 28" xfId="9376"/>
    <cellStyle name="Normal 4 12 29" xfId="5189"/>
    <cellStyle name="Normal 4 12 3" xfId="3602"/>
    <cellStyle name="Normal 4 12 30" xfId="9636"/>
    <cellStyle name="Normal 4 12 31" xfId="10332"/>
    <cellStyle name="Normal 4 12 32" xfId="10336"/>
    <cellStyle name="Normal 4 12 33" xfId="11079"/>
    <cellStyle name="Normal 4 12 34" xfId="11604"/>
    <cellStyle name="Normal 4 12 35" xfId="12132"/>
    <cellStyle name="Normal 4 12 36" xfId="12636"/>
    <cellStyle name="Normal 4 12 37" xfId="13206"/>
    <cellStyle name="Normal 4 12 38" xfId="13746"/>
    <cellStyle name="Normal 4 12 39" xfId="14289"/>
    <cellStyle name="Normal 4 12 4" xfId="3598"/>
    <cellStyle name="Normal 4 12 40" xfId="14777"/>
    <cellStyle name="Normal 4 12 41" xfId="15370"/>
    <cellStyle name="Normal 4 12 42" xfId="15911"/>
    <cellStyle name="Normal 4 12 43" xfId="16451"/>
    <cellStyle name="Normal 4 12 44" xfId="16992"/>
    <cellStyle name="Normal 4 12 45" xfId="17533"/>
    <cellStyle name="Normal 4 12 46" xfId="18074"/>
    <cellStyle name="Normal 4 12 47" xfId="18613"/>
    <cellStyle name="Normal 4 12 48" xfId="19152"/>
    <cellStyle name="Normal 4 12 49" xfId="19690"/>
    <cellStyle name="Normal 4 12 5" xfId="3901"/>
    <cellStyle name="Normal 4 12 50" xfId="20220"/>
    <cellStyle name="Normal 4 12 51" xfId="20684"/>
    <cellStyle name="Normal 4 12 52" xfId="21201"/>
    <cellStyle name="Normal 4 12 53" xfId="22175"/>
    <cellStyle name="Normal 4 12 54" xfId="22602"/>
    <cellStyle name="Normal 4 12 55" xfId="23385"/>
    <cellStyle name="Normal 4 12 56" xfId="23919"/>
    <cellStyle name="Normal 4 12 57" xfId="24452"/>
    <cellStyle name="Normal 4 12 58" xfId="24964"/>
    <cellStyle name="Normal 4 12 59" xfId="25441"/>
    <cellStyle name="Normal 4 12 6" xfId="4214"/>
    <cellStyle name="Normal 4 12 60" xfId="25989"/>
    <cellStyle name="Normal 4 12 61" xfId="26631"/>
    <cellStyle name="Normal 4 12 62" xfId="27163"/>
    <cellStyle name="Normal 4 12 63" xfId="27664"/>
    <cellStyle name="Normal 4 12 64" xfId="28150"/>
    <cellStyle name="Normal 4 12 65" xfId="28541"/>
    <cellStyle name="Normal 4 12 66" xfId="29154"/>
    <cellStyle name="Normal 4 12 67" xfId="28803"/>
    <cellStyle name="Normal 4 12 68" xfId="31267"/>
    <cellStyle name="Normal 4 12 69" xfId="32293"/>
    <cellStyle name="Normal 4 12 7" xfId="4560"/>
    <cellStyle name="Normal 4 12 70" xfId="33126"/>
    <cellStyle name="Normal 4 12 8" xfId="4797"/>
    <cellStyle name="Normal 4 12 9" xfId="5037"/>
    <cellStyle name="Normal 4 120" xfId="37362"/>
    <cellStyle name="Normal 4 121" xfId="37374"/>
    <cellStyle name="Normal 4 122" xfId="37386"/>
    <cellStyle name="Normal 4 123" xfId="37398"/>
    <cellStyle name="Normal 4 124" xfId="37410"/>
    <cellStyle name="Normal 4 125" xfId="37419"/>
    <cellStyle name="Normal 4 126" xfId="37656"/>
    <cellStyle name="Normal 4 13" xfId="554"/>
    <cellStyle name="Normal 4 13 10" xfId="5185"/>
    <cellStyle name="Normal 4 13 11" xfId="5266"/>
    <cellStyle name="Normal 4 13 12" xfId="3286"/>
    <cellStyle name="Normal 4 13 13" xfId="4728"/>
    <cellStyle name="Normal 4 13 14" xfId="5065"/>
    <cellStyle name="Normal 4 13 15" xfId="4490"/>
    <cellStyle name="Normal 4 13 16" xfId="5490"/>
    <cellStyle name="Normal 4 13 17" xfId="5662"/>
    <cellStyle name="Normal 4 13 18" xfId="5902"/>
    <cellStyle name="Normal 4 13 19" xfId="7330"/>
    <cellStyle name="Normal 4 13 2" xfId="2561"/>
    <cellStyle name="Normal 4 13 2 2" xfId="3033"/>
    <cellStyle name="Normal 4 13 20" xfId="7407"/>
    <cellStyle name="Normal 4 13 21" xfId="8035"/>
    <cellStyle name="Normal 4 13 22" xfId="7992"/>
    <cellStyle name="Normal 4 13 23" xfId="7355"/>
    <cellStyle name="Normal 4 13 24" xfId="7858"/>
    <cellStyle name="Normal 4 13 25" xfId="4891"/>
    <cellStyle name="Normal 4 13 26" xfId="7829"/>
    <cellStyle name="Normal 4 13 27" xfId="7458"/>
    <cellStyle name="Normal 4 13 28" xfId="8263"/>
    <cellStyle name="Normal 4 13 29" xfId="9485"/>
    <cellStyle name="Normal 4 13 3" xfId="3632"/>
    <cellStyle name="Normal 4 13 30" xfId="9536"/>
    <cellStyle name="Normal 4 13 31" xfId="10362"/>
    <cellStyle name="Normal 4 13 32" xfId="10463"/>
    <cellStyle name="Normal 4 13 33" xfId="11220"/>
    <cellStyle name="Normal 4 13 34" xfId="11748"/>
    <cellStyle name="Normal 4 13 35" xfId="12277"/>
    <cellStyle name="Normal 4 13 36" xfId="12952"/>
    <cellStyle name="Normal 4 13 37" xfId="13362"/>
    <cellStyle name="Normal 4 13 38" xfId="13903"/>
    <cellStyle name="Normal 4 13 39" xfId="14443"/>
    <cellStyle name="Normal 4 13 4" xfId="3327"/>
    <cellStyle name="Normal 4 13 40" xfId="15140"/>
    <cellStyle name="Normal 4 13 41" xfId="15526"/>
    <cellStyle name="Normal 4 13 42" xfId="16067"/>
    <cellStyle name="Normal 4 13 43" xfId="16607"/>
    <cellStyle name="Normal 4 13 44" xfId="17148"/>
    <cellStyle name="Normal 4 13 45" xfId="17689"/>
    <cellStyle name="Normal 4 13 46" xfId="18230"/>
    <cellStyle name="Normal 4 13 47" xfId="18768"/>
    <cellStyle name="Normal 4 13 48" xfId="19307"/>
    <cellStyle name="Normal 4 13 49" xfId="19845"/>
    <cellStyle name="Normal 4 13 5" xfId="4018"/>
    <cellStyle name="Normal 4 13 50" xfId="20368"/>
    <cellStyle name="Normal 4 13 51" xfId="21006"/>
    <cellStyle name="Normal 4 13 52" xfId="21311"/>
    <cellStyle name="Normal 4 13 53" xfId="22204"/>
    <cellStyle name="Normal 4 13 54" xfId="21685"/>
    <cellStyle name="Normal 4 13 55" xfId="22803"/>
    <cellStyle name="Normal 4 13 56" xfId="23212"/>
    <cellStyle name="Normal 4 13 57" xfId="23748"/>
    <cellStyle name="Normal 4 13 58" xfId="24281"/>
    <cellStyle name="Normal 4 13 59" xfId="24800"/>
    <cellStyle name="Normal 4 13 6" xfId="3795"/>
    <cellStyle name="Normal 4 13 60" xfId="26018"/>
    <cellStyle name="Normal 4 13 61" xfId="26054"/>
    <cellStyle name="Normal 4 13 62" xfId="26458"/>
    <cellStyle name="Normal 4 13 63" xfId="26779"/>
    <cellStyle name="Normal 4 13 64" xfId="27653"/>
    <cellStyle name="Normal 4 13 65" xfId="27993"/>
    <cellStyle name="Normal 4 13 66" xfId="29178"/>
    <cellStyle name="Normal 4 13 67" xfId="28732"/>
    <cellStyle name="Normal 4 13 68" xfId="31293"/>
    <cellStyle name="Normal 4 13 69" xfId="31746"/>
    <cellStyle name="Normal 4 13 7" xfId="3144"/>
    <cellStyle name="Normal 4 13 70" xfId="31595"/>
    <cellStyle name="Normal 4 13 8" xfId="3833"/>
    <cellStyle name="Normal 4 13 9" xfId="3835"/>
    <cellStyle name="Normal 4 14" xfId="582"/>
    <cellStyle name="Normal 4 14 10" xfId="4977"/>
    <cellStyle name="Normal 4 14 11" xfId="5411"/>
    <cellStyle name="Normal 4 14 12" xfId="5729"/>
    <cellStyle name="Normal 4 14 13" xfId="5970"/>
    <cellStyle name="Normal 4 14 14" xfId="6210"/>
    <cellStyle name="Normal 4 14 15" xfId="6447"/>
    <cellStyle name="Normal 4 14 16" xfId="6686"/>
    <cellStyle name="Normal 4 14 17" xfId="6927"/>
    <cellStyle name="Normal 4 14 18" xfId="7159"/>
    <cellStyle name="Normal 4 14 19" xfId="7125"/>
    <cellStyle name="Normal 4 14 2" xfId="2574"/>
    <cellStyle name="Normal 4 14 2 2" xfId="3046"/>
    <cellStyle name="Normal 4 14 20" xfId="7544"/>
    <cellStyle name="Normal 4 14 21" xfId="7613"/>
    <cellStyle name="Normal 4 14 22" xfId="5863"/>
    <cellStyle name="Normal 4 14 23" xfId="8326"/>
    <cellStyle name="Normal 4 14 24" xfId="8552"/>
    <cellStyle name="Normal 4 14 25" xfId="8766"/>
    <cellStyle name="Normal 4 14 26" xfId="8974"/>
    <cellStyle name="Normal 4 14 27" xfId="9170"/>
    <cellStyle name="Normal 4 14 28" xfId="9359"/>
    <cellStyle name="Normal 4 14 29" xfId="9337"/>
    <cellStyle name="Normal 4 14 3" xfId="3658"/>
    <cellStyle name="Normal 4 14 30" xfId="9625"/>
    <cellStyle name="Normal 4 14 31" xfId="10388"/>
    <cellStyle name="Normal 4 14 32" xfId="10656"/>
    <cellStyle name="Normal 4 14 33" xfId="10792"/>
    <cellStyle name="Normal 4 14 34" xfId="9919"/>
    <cellStyle name="Normal 4 14 35" xfId="10495"/>
    <cellStyle name="Normal 4 14 36" xfId="11314"/>
    <cellStyle name="Normal 4 14 37" xfId="12739"/>
    <cellStyle name="Normal 4 14 38" xfId="12368"/>
    <cellStyle name="Normal 4 14 39" xfId="11975"/>
    <cellStyle name="Normal 4 14 4" xfId="3681"/>
    <cellStyle name="Normal 4 14 40" xfId="13708"/>
    <cellStyle name="Normal 4 14 41" xfId="13945"/>
    <cellStyle name="Normal 4 14 42" xfId="14537"/>
    <cellStyle name="Normal 4 14 43" xfId="14329"/>
    <cellStyle name="Normal 4 14 44" xfId="14937"/>
    <cellStyle name="Normal 4 14 45" xfId="15493"/>
    <cellStyle name="Normal 4 14 46" xfId="16034"/>
    <cellStyle name="Normal 4 14 47" xfId="16574"/>
    <cellStyle name="Normal 4 14 48" xfId="17115"/>
    <cellStyle name="Normal 4 14 49" xfId="17656"/>
    <cellStyle name="Normal 4 14 5" xfId="3268"/>
    <cellStyle name="Normal 4 14 50" xfId="18197"/>
    <cellStyle name="Normal 4 14 51" xfId="19652"/>
    <cellStyle name="Normal 4 14 52" xfId="19884"/>
    <cellStyle name="Normal 4 14 53" xfId="22231"/>
    <cellStyle name="Normal 4 14 54" xfId="22795"/>
    <cellStyle name="Normal 4 14 55" xfId="22457"/>
    <cellStyle name="Normal 4 14 56" xfId="23135"/>
    <cellStyle name="Normal 4 14 57" xfId="23671"/>
    <cellStyle name="Normal 4 14 58" xfId="24204"/>
    <cellStyle name="Normal 4 14 59" xfId="24728"/>
    <cellStyle name="Normal 4 14 6" xfId="4321"/>
    <cellStyle name="Normal 4 14 60" xfId="26046"/>
    <cellStyle name="Normal 4 14 61" xfId="25957"/>
    <cellStyle name="Normal 4 14 62" xfId="26381"/>
    <cellStyle name="Normal 4 14 63" xfId="25619"/>
    <cellStyle name="Normal 4 14 64" xfId="27451"/>
    <cellStyle name="Normal 4 14 65" xfId="27927"/>
    <cellStyle name="Normal 4 14 66" xfId="29201"/>
    <cellStyle name="Normal 4 14 67" xfId="29520"/>
    <cellStyle name="Normal 4 14 68" xfId="31316"/>
    <cellStyle name="Normal 4 14 69" xfId="30896"/>
    <cellStyle name="Normal 4 14 7" xfId="4534"/>
    <cellStyle name="Normal 4 14 70" xfId="33359"/>
    <cellStyle name="Normal 4 14 8" xfId="4770"/>
    <cellStyle name="Normal 4 14 9" xfId="5012"/>
    <cellStyle name="Normal 4 15" xfId="606"/>
    <cellStyle name="Normal 4 15 10" xfId="5480"/>
    <cellStyle name="Normal 4 15 11" xfId="5727"/>
    <cellStyle name="Normal 4 15 12" xfId="5968"/>
    <cellStyle name="Normal 4 15 13" xfId="6208"/>
    <cellStyle name="Normal 4 15 14" xfId="6445"/>
    <cellStyle name="Normal 4 15 15" xfId="6685"/>
    <cellStyle name="Normal 4 15 16" xfId="6925"/>
    <cellStyle name="Normal 4 15 17" xfId="7157"/>
    <cellStyle name="Normal 4 15 18" xfId="7388"/>
    <cellStyle name="Normal 4 15 19" xfId="7611"/>
    <cellStyle name="Normal 4 15 2" xfId="2585"/>
    <cellStyle name="Normal 4 15 2 2" xfId="3056"/>
    <cellStyle name="Normal 4 15 20" xfId="7854"/>
    <cellStyle name="Normal 4 15 21" xfId="7164"/>
    <cellStyle name="Normal 4 15 22" xfId="8324"/>
    <cellStyle name="Normal 4 15 23" xfId="8550"/>
    <cellStyle name="Normal 4 15 24" xfId="8764"/>
    <cellStyle name="Normal 4 15 25" xfId="8973"/>
    <cellStyle name="Normal 4 15 26" xfId="9169"/>
    <cellStyle name="Normal 4 15 27" xfId="9358"/>
    <cellStyle name="Normal 4 15 28" xfId="9524"/>
    <cellStyle name="Normal 4 15 29" xfId="9657"/>
    <cellStyle name="Normal 4 15 3" xfId="3682"/>
    <cellStyle name="Normal 4 15 30" xfId="9771"/>
    <cellStyle name="Normal 4 15 31" xfId="10410"/>
    <cellStyle name="Normal 4 15 32" xfId="10946"/>
    <cellStyle name="Normal 4 15 33" xfId="10213"/>
    <cellStyle name="Normal 4 15 34" xfId="11172"/>
    <cellStyle name="Normal 4 15 35" xfId="11699"/>
    <cellStyle name="Normal 4 15 36" xfId="13072"/>
    <cellStyle name="Normal 4 15 37" xfId="12000"/>
    <cellStyle name="Normal 4 15 38" xfId="13301"/>
    <cellStyle name="Normal 4 15 39" xfId="13842"/>
    <cellStyle name="Normal 4 15 4" xfId="3984"/>
    <cellStyle name="Normal 4 15 40" xfId="15236"/>
    <cellStyle name="Normal 4 15 41" xfId="14219"/>
    <cellStyle name="Normal 4 15 42" xfId="15465"/>
    <cellStyle name="Normal 4 15 43" xfId="16006"/>
    <cellStyle name="Normal 4 15 44" xfId="16546"/>
    <cellStyle name="Normal 4 15 45" xfId="17087"/>
    <cellStyle name="Normal 4 15 46" xfId="17628"/>
    <cellStyle name="Normal 4 15 47" xfId="18169"/>
    <cellStyle name="Normal 4 15 48" xfId="18707"/>
    <cellStyle name="Normal 4 15 49" xfId="19247"/>
    <cellStyle name="Normal 4 15 5" xfId="4255"/>
    <cellStyle name="Normal 4 15 50" xfId="19784"/>
    <cellStyle name="Normal 4 15 51" xfId="21089"/>
    <cellStyle name="Normal 4 15 52" xfId="20151"/>
    <cellStyle name="Normal 4 15 53" xfId="22254"/>
    <cellStyle name="Normal 4 15 54" xfId="22819"/>
    <cellStyle name="Normal 4 15 55" xfId="23035"/>
    <cellStyle name="Normal 4 15 56" xfId="23572"/>
    <cellStyle name="Normal 4 15 57" xfId="24106"/>
    <cellStyle name="Normal 4 15 58" xfId="24639"/>
    <cellStyle name="Normal 4 15 59" xfId="25139"/>
    <cellStyle name="Normal 4 15 6" xfId="4532"/>
    <cellStyle name="Normal 4 15 60" xfId="26070"/>
    <cellStyle name="Normal 4 15 61" xfId="26283"/>
    <cellStyle name="Normal 4 15 62" xfId="26819"/>
    <cellStyle name="Normal 4 15 63" xfId="26976"/>
    <cellStyle name="Normal 4 15 64" xfId="27848"/>
    <cellStyle name="Normal 4 15 65" xfId="28301"/>
    <cellStyle name="Normal 4 15 66" xfId="29217"/>
    <cellStyle name="Normal 4 15 67" xfId="29454"/>
    <cellStyle name="Normal 4 15 68" xfId="31334"/>
    <cellStyle name="Normal 4 15 69" xfId="32603"/>
    <cellStyle name="Normal 4 15 7" xfId="4768"/>
    <cellStyle name="Normal 4 15 70" xfId="31135"/>
    <cellStyle name="Normal 4 15 8" xfId="5010"/>
    <cellStyle name="Normal 4 15 9" xfId="5247"/>
    <cellStyle name="Normal 4 16" xfId="633"/>
    <cellStyle name="Normal 4 16 10" xfId="5171"/>
    <cellStyle name="Normal 4 16 11" xfId="4529"/>
    <cellStyle name="Normal 4 16 12" xfId="5803"/>
    <cellStyle name="Normal 4 16 13" xfId="6045"/>
    <cellStyle name="Normal 4 16 14" xfId="6285"/>
    <cellStyle name="Normal 4 16 15" xfId="6521"/>
    <cellStyle name="Normal 4 16 16" xfId="6759"/>
    <cellStyle name="Normal 4 16 17" xfId="6998"/>
    <cellStyle name="Normal 4 16 18" xfId="7230"/>
    <cellStyle name="Normal 4 16 19" xfId="7317"/>
    <cellStyle name="Normal 4 16 2" xfId="2604"/>
    <cellStyle name="Normal 4 16 2 2" xfId="3066"/>
    <cellStyle name="Normal 4 16 20" xfId="6682"/>
    <cellStyle name="Normal 4 16 21" xfId="8144"/>
    <cellStyle name="Normal 4 16 22" xfId="7912"/>
    <cellStyle name="Normal 4 16 23" xfId="8397"/>
    <cellStyle name="Normal 4 16 24" xfId="8622"/>
    <cellStyle name="Normal 4 16 25" xfId="8831"/>
    <cellStyle name="Normal 4 16 26" xfId="9037"/>
    <cellStyle name="Normal 4 16 27" xfId="9233"/>
    <cellStyle name="Normal 4 16 28" xfId="9411"/>
    <cellStyle name="Normal 4 16 29" xfId="9476"/>
    <cellStyle name="Normal 4 16 3" xfId="3708"/>
    <cellStyle name="Normal 4 16 30" xfId="8970"/>
    <cellStyle name="Normal 4 16 31" xfId="10435"/>
    <cellStyle name="Normal 4 16 32" xfId="10972"/>
    <cellStyle name="Normal 4 16 33" xfId="11497"/>
    <cellStyle name="Normal 4 16 34" xfId="12026"/>
    <cellStyle name="Normal 4 16 35" xfId="12556"/>
    <cellStyle name="Normal 4 16 36" xfId="13098"/>
    <cellStyle name="Normal 4 16 37" xfId="13638"/>
    <cellStyle name="Normal 4 16 38" xfId="14181"/>
    <cellStyle name="Normal 4 16 39" xfId="14720"/>
    <cellStyle name="Normal 4 16 4" xfId="3644"/>
    <cellStyle name="Normal 4 16 40" xfId="15262"/>
    <cellStyle name="Normal 4 16 41" xfId="15803"/>
    <cellStyle name="Normal 4 16 42" xfId="16343"/>
    <cellStyle name="Normal 4 16 43" xfId="16884"/>
    <cellStyle name="Normal 4 16 44" xfId="17425"/>
    <cellStyle name="Normal 4 16 45" xfId="17966"/>
    <cellStyle name="Normal 4 16 46" xfId="18506"/>
    <cellStyle name="Normal 4 16 47" xfId="19044"/>
    <cellStyle name="Normal 4 16 48" xfId="19583"/>
    <cellStyle name="Normal 4 16 49" xfId="20114"/>
    <cellStyle name="Normal 4 16 5" xfId="3894"/>
    <cellStyle name="Normal 4 16 50" xfId="20632"/>
    <cellStyle name="Normal 4 16 51" xfId="21113"/>
    <cellStyle name="Normal 4 16 52" xfId="21501"/>
    <cellStyle name="Normal 4 16 53" xfId="22280"/>
    <cellStyle name="Normal 4 16 54" xfId="22846"/>
    <cellStyle name="Normal 4 16 55" xfId="22349"/>
    <cellStyle name="Normal 4 16 56" xfId="22621"/>
    <cellStyle name="Normal 4 16 57" xfId="23001"/>
    <cellStyle name="Normal 4 16 58" xfId="23539"/>
    <cellStyle name="Normal 4 16 59" xfId="24073"/>
    <cellStyle name="Normal 4 16 6" xfId="3398"/>
    <cellStyle name="Normal 4 16 60" xfId="26097"/>
    <cellStyle name="Normal 4 16 61" xfId="25709"/>
    <cellStyle name="Normal 4 16 62" xfId="25696"/>
    <cellStyle name="Normal 4 16 63" xfId="26212"/>
    <cellStyle name="Normal 4 16 64" xfId="26743"/>
    <cellStyle name="Normal 4 16 65" xfId="27278"/>
    <cellStyle name="Normal 4 16 66" xfId="29240"/>
    <cellStyle name="Normal 4 16 67" xfId="29207"/>
    <cellStyle name="Normal 4 16 68" xfId="31358"/>
    <cellStyle name="Normal 4 16 69" xfId="32098"/>
    <cellStyle name="Normal 4 16 7" xfId="4608"/>
    <cellStyle name="Normal 4 16 70" xfId="33034"/>
    <cellStyle name="Normal 4 16 8" xfId="4845"/>
    <cellStyle name="Normal 4 16 9" xfId="5085"/>
    <cellStyle name="Normal 4 17" xfId="658"/>
    <cellStyle name="Normal 4 17 10" xfId="5054"/>
    <cellStyle name="Normal 4 17 11" xfId="4968"/>
    <cellStyle name="Normal 4 17 12" xfId="5323"/>
    <cellStyle name="Normal 4 17 13" xfId="5422"/>
    <cellStyle name="Normal 4 17 14" xfId="5655"/>
    <cellStyle name="Normal 4 17 15" xfId="5895"/>
    <cellStyle name="Normal 4 17 16" xfId="6137"/>
    <cellStyle name="Normal 4 17 17" xfId="6375"/>
    <cellStyle name="Normal 4 17 18" xfId="6614"/>
    <cellStyle name="Normal 4 17 19" xfId="7200"/>
    <cellStyle name="Normal 4 17 2" xfId="2618"/>
    <cellStyle name="Normal 4 17 2 2" xfId="3076"/>
    <cellStyle name="Normal 4 17 20" xfId="7118"/>
    <cellStyle name="Normal 4 17 21" xfId="5751"/>
    <cellStyle name="Normal 4 17 22" xfId="7799"/>
    <cellStyle name="Normal 4 17 23" xfId="8028"/>
    <cellStyle name="Normal 4 17 24" xfId="5611"/>
    <cellStyle name="Normal 4 17 25" xfId="8256"/>
    <cellStyle name="Normal 4 17 26" xfId="8486"/>
    <cellStyle name="Normal 4 17 27" xfId="8706"/>
    <cellStyle name="Normal 4 17 28" xfId="8915"/>
    <cellStyle name="Normal 4 17 29" xfId="9388"/>
    <cellStyle name="Normal 4 17 3" xfId="3732"/>
    <cellStyle name="Normal 4 17 30" xfId="9331"/>
    <cellStyle name="Normal 4 17 31" xfId="10459"/>
    <cellStyle name="Normal 4 17 32" xfId="10997"/>
    <cellStyle name="Normal 4 17 33" xfId="11522"/>
    <cellStyle name="Normal 4 17 34" xfId="12050"/>
    <cellStyle name="Normal 4 17 35" xfId="12581"/>
    <cellStyle name="Normal 4 17 36" xfId="13123"/>
    <cellStyle name="Normal 4 17 37" xfId="13663"/>
    <cellStyle name="Normal 4 17 38" xfId="14206"/>
    <cellStyle name="Normal 4 17 39" xfId="14744"/>
    <cellStyle name="Normal 4 17 4" xfId="4127"/>
    <cellStyle name="Normal 4 17 40" xfId="15287"/>
    <cellStyle name="Normal 4 17 41" xfId="15828"/>
    <cellStyle name="Normal 4 17 42" xfId="16368"/>
    <cellStyle name="Normal 4 17 43" xfId="16909"/>
    <cellStyle name="Normal 4 17 44" xfId="17450"/>
    <cellStyle name="Normal 4 17 45" xfId="17991"/>
    <cellStyle name="Normal 4 17 46" xfId="18530"/>
    <cellStyle name="Normal 4 17 47" xfId="19069"/>
    <cellStyle name="Normal 4 17 48" xfId="19607"/>
    <cellStyle name="Normal 4 17 49" xfId="20139"/>
    <cellStyle name="Normal 4 17 5" xfId="4080"/>
    <cellStyle name="Normal 4 17 50" xfId="20654"/>
    <cellStyle name="Normal 4 17 51" xfId="21131"/>
    <cellStyle name="Normal 4 17 52" xfId="21512"/>
    <cellStyle name="Normal 4 17 53" xfId="22305"/>
    <cellStyle name="Normal 4 17 54" xfId="22870"/>
    <cellStyle name="Normal 4 17 55" xfId="23411"/>
    <cellStyle name="Normal 4 17 56" xfId="23944"/>
    <cellStyle name="Normal 4 17 57" xfId="24478"/>
    <cellStyle name="Normal 4 17 58" xfId="24987"/>
    <cellStyle name="Normal 4 17 59" xfId="25464"/>
    <cellStyle name="Normal 4 17 6" xfId="2976"/>
    <cellStyle name="Normal 4 17 60" xfId="26121"/>
    <cellStyle name="Normal 4 17 61" xfId="26657"/>
    <cellStyle name="Normal 4 17 62" xfId="27188"/>
    <cellStyle name="Normal 4 17 63" xfId="27700"/>
    <cellStyle name="Normal 4 17 64" xfId="28169"/>
    <cellStyle name="Normal 4 17 65" xfId="28556"/>
    <cellStyle name="Normal 4 17 66" xfId="29263"/>
    <cellStyle name="Normal 4 17 67" xfId="29158"/>
    <cellStyle name="Normal 4 17 68" xfId="31377"/>
    <cellStyle name="Normal 4 17 69" xfId="31574"/>
    <cellStyle name="Normal 4 17 7" xfId="4040"/>
    <cellStyle name="Normal 4 17 70" xfId="31691"/>
    <cellStyle name="Normal 4 17 8" xfId="4241"/>
    <cellStyle name="Normal 4 17 9" xfId="4461"/>
    <cellStyle name="Normal 4 18" xfId="685"/>
    <cellStyle name="Normal 4 18 10" xfId="4761"/>
    <cellStyle name="Normal 4 18 11" xfId="4763"/>
    <cellStyle name="Normal 4 18 12" xfId="5352"/>
    <cellStyle name="Normal 4 18 13" xfId="4521"/>
    <cellStyle name="Normal 4 18 14" xfId="5622"/>
    <cellStyle name="Normal 4 18 15" xfId="5845"/>
    <cellStyle name="Normal 4 18 16" xfId="6087"/>
    <cellStyle name="Normal 4 18 17" xfId="6327"/>
    <cellStyle name="Normal 4 18 18" xfId="6564"/>
    <cellStyle name="Normal 4 18 19" xfId="6918"/>
    <cellStyle name="Normal 4 18 2" xfId="2632"/>
    <cellStyle name="Normal 4 18 2 2" xfId="3086"/>
    <cellStyle name="Normal 4 18 20" xfId="6920"/>
    <cellStyle name="Normal 4 18 21" xfId="6254"/>
    <cellStyle name="Normal 4 18 22" xfId="7861"/>
    <cellStyle name="Normal 4 18 23" xfId="7698"/>
    <cellStyle name="Normal 4 18 24" xfId="6643"/>
    <cellStyle name="Normal 4 18 25" xfId="6780"/>
    <cellStyle name="Normal 4 18 26" xfId="8437"/>
    <cellStyle name="Normal 4 18 27" xfId="8660"/>
    <cellStyle name="Normal 4 18 28" xfId="8870"/>
    <cellStyle name="Normal 4 18 29" xfId="9163"/>
    <cellStyle name="Normal 4 18 3" xfId="3758"/>
    <cellStyle name="Normal 4 18 30" xfId="9165"/>
    <cellStyle name="Normal 4 18 31" xfId="10485"/>
    <cellStyle name="Normal 4 18 32" xfId="11024"/>
    <cellStyle name="Normal 4 18 33" xfId="11549"/>
    <cellStyle name="Normal 4 18 34" xfId="12076"/>
    <cellStyle name="Normal 4 18 35" xfId="12606"/>
    <cellStyle name="Normal 4 18 36" xfId="13150"/>
    <cellStyle name="Normal 4 18 37" xfId="13690"/>
    <cellStyle name="Normal 4 18 38" xfId="14233"/>
    <cellStyle name="Normal 4 18 39" xfId="14770"/>
    <cellStyle name="Normal 4 18 4" xfId="3443"/>
    <cellStyle name="Normal 4 18 40" xfId="15314"/>
    <cellStyle name="Normal 4 18 41" xfId="15855"/>
    <cellStyle name="Normal 4 18 42" xfId="16395"/>
    <cellStyle name="Normal 4 18 43" xfId="16936"/>
    <cellStyle name="Normal 4 18 44" xfId="17477"/>
    <cellStyle name="Normal 4 18 45" xfId="18018"/>
    <cellStyle name="Normal 4 18 46" xfId="18557"/>
    <cellStyle name="Normal 4 18 47" xfId="19096"/>
    <cellStyle name="Normal 4 18 48" xfId="19634"/>
    <cellStyle name="Normal 4 18 49" xfId="20165"/>
    <cellStyle name="Normal 4 18 5" xfId="3701"/>
    <cellStyle name="Normal 4 18 50" xfId="20677"/>
    <cellStyle name="Normal 4 18 51" xfId="21152"/>
    <cellStyle name="Normal 4 18 52" xfId="21524"/>
    <cellStyle name="Normal 4 18 53" xfId="22331"/>
    <cellStyle name="Normal 4 18 54" xfId="22896"/>
    <cellStyle name="Normal 4 18 55" xfId="23436"/>
    <cellStyle name="Normal 4 18 56" xfId="23970"/>
    <cellStyle name="Normal 4 18 57" xfId="24504"/>
    <cellStyle name="Normal 4 18 58" xfId="25011"/>
    <cellStyle name="Normal 4 18 59" xfId="25483"/>
    <cellStyle name="Normal 4 18 6" xfId="3821"/>
    <cellStyle name="Normal 4 18 60" xfId="26146"/>
    <cellStyle name="Normal 4 18 61" xfId="26683"/>
    <cellStyle name="Normal 4 18 62" xfId="27212"/>
    <cellStyle name="Normal 4 18 63" xfId="27725"/>
    <cellStyle name="Normal 4 18 64" xfId="28190"/>
    <cellStyle name="Normal 4 18 65" xfId="28568"/>
    <cellStyle name="Normal 4 18 66" xfId="29281"/>
    <cellStyle name="Normal 4 18 67" xfId="29396"/>
    <cellStyle name="Normal 4 18 68" xfId="31399"/>
    <cellStyle name="Normal 4 18 69" xfId="31405"/>
    <cellStyle name="Normal 4 18 7" xfId="4087"/>
    <cellStyle name="Normal 4 18 70" xfId="32498"/>
    <cellStyle name="Normal 4 18 8" xfId="3620"/>
    <cellStyle name="Normal 4 18 9" xfId="4294"/>
    <cellStyle name="Normal 4 19" xfId="708"/>
    <cellStyle name="Normal 4 19 10" xfId="5383"/>
    <cellStyle name="Normal 4 19 11" xfId="5248"/>
    <cellStyle name="Normal 4 19 12" xfId="4764"/>
    <cellStyle name="Normal 4 19 13" xfId="5294"/>
    <cellStyle name="Normal 4 19 14" xfId="5495"/>
    <cellStyle name="Normal 4 19 15" xfId="5741"/>
    <cellStyle name="Normal 4 19 16" xfId="5982"/>
    <cellStyle name="Normal 4 19 17" xfId="6222"/>
    <cellStyle name="Normal 4 19 18" xfId="6459"/>
    <cellStyle name="Normal 4 19 19" xfId="7517"/>
    <cellStyle name="Normal 4 19 2" xfId="2647"/>
    <cellStyle name="Normal 4 19 2 2" xfId="3093"/>
    <cellStyle name="Normal 4 19 20" xfId="7389"/>
    <cellStyle name="Normal 4 19 21" xfId="8012"/>
    <cellStyle name="Normal 4 19 22" xfId="7531"/>
    <cellStyle name="Normal 4 19 23" xfId="6819"/>
    <cellStyle name="Normal 4 19 24" xfId="7902"/>
    <cellStyle name="Normal 4 19 25" xfId="6243"/>
    <cellStyle name="Normal 4 19 26" xfId="8337"/>
    <cellStyle name="Normal 4 19 27" xfId="8564"/>
    <cellStyle name="Normal 4 19 28" xfId="8776"/>
    <cellStyle name="Normal 4 19 29" xfId="9610"/>
    <cellStyle name="Normal 4 19 3" xfId="3778"/>
    <cellStyle name="Normal 4 19 30" xfId="9525"/>
    <cellStyle name="Normal 4 19 31" xfId="10508"/>
    <cellStyle name="Normal 4 19 32" xfId="11047"/>
    <cellStyle name="Normal 4 19 33" xfId="11572"/>
    <cellStyle name="Normal 4 19 34" xfId="12099"/>
    <cellStyle name="Normal 4 19 35" xfId="12629"/>
    <cellStyle name="Normal 4 19 36" xfId="13173"/>
    <cellStyle name="Normal 4 19 37" xfId="13713"/>
    <cellStyle name="Normal 4 19 38" xfId="14256"/>
    <cellStyle name="Normal 4 19 39" xfId="14793"/>
    <cellStyle name="Normal 4 19 4" xfId="4131"/>
    <cellStyle name="Normal 4 19 40" xfId="15337"/>
    <cellStyle name="Normal 4 19 41" xfId="15878"/>
    <cellStyle name="Normal 4 19 42" xfId="16418"/>
    <cellStyle name="Normal 4 19 43" xfId="16959"/>
    <cellStyle name="Normal 4 19 44" xfId="17500"/>
    <cellStyle name="Normal 4 19 45" xfId="18041"/>
    <cellStyle name="Normal 4 19 46" xfId="18580"/>
    <cellStyle name="Normal 4 19 47" xfId="19119"/>
    <cellStyle name="Normal 4 19 48" xfId="19657"/>
    <cellStyle name="Normal 4 19 49" xfId="20187"/>
    <cellStyle name="Normal 4 19 5" xfId="4171"/>
    <cellStyle name="Normal 4 19 50" xfId="20699"/>
    <cellStyle name="Normal 4 19 51" xfId="21173"/>
    <cellStyle name="Normal 4 19 52" xfId="21534"/>
    <cellStyle name="Normal 4 19 53" xfId="22354"/>
    <cellStyle name="Normal 4 19 54" xfId="22918"/>
    <cellStyle name="Normal 4 19 55" xfId="23458"/>
    <cellStyle name="Normal 4 19 56" xfId="23992"/>
    <cellStyle name="Normal 4 19 57" xfId="24526"/>
    <cellStyle name="Normal 4 19 58" xfId="25033"/>
    <cellStyle name="Normal 4 19 59" xfId="25499"/>
    <cellStyle name="Normal 4 19 6" xfId="3594"/>
    <cellStyle name="Normal 4 19 60" xfId="26167"/>
    <cellStyle name="Normal 4 19 61" xfId="26704"/>
    <cellStyle name="Normal 4 19 62" xfId="27234"/>
    <cellStyle name="Normal 4 19 63" xfId="27744"/>
    <cellStyle name="Normal 4 19 64" xfId="28207"/>
    <cellStyle name="Normal 4 19 65" xfId="28578"/>
    <cellStyle name="Normal 4 19 66" xfId="29298"/>
    <cellStyle name="Normal 4 19 67" xfId="28726"/>
    <cellStyle name="Normal 4 19 68" xfId="31419"/>
    <cellStyle name="Normal 4 19 69" xfId="30911"/>
    <cellStyle name="Normal 4 19 7" xfId="4431"/>
    <cellStyle name="Normal 4 19 70" xfId="33421"/>
    <cellStyle name="Normal 4 19 8" xfId="4054"/>
    <cellStyle name="Normal 4 19 9" xfId="3924"/>
    <cellStyle name="Normal 4 2" xfId="80"/>
    <cellStyle name="Normal 4 2 10" xfId="620"/>
    <cellStyle name="Normal 4 2 100" xfId="36210"/>
    <cellStyle name="Normal 4 2 101" xfId="36437"/>
    <cellStyle name="Normal 4 2 102" xfId="36663"/>
    <cellStyle name="Normal 4 2 103" xfId="36887"/>
    <cellStyle name="Normal 4 2 104" xfId="37087"/>
    <cellStyle name="Normal 4 2 105" xfId="37285"/>
    <cellStyle name="Normal 4 2 106" xfId="37632"/>
    <cellStyle name="Normal 4 2 107" xfId="37680"/>
    <cellStyle name="Normal 4 2 11" xfId="646"/>
    <cellStyle name="Normal 4 2 12" xfId="673"/>
    <cellStyle name="Normal 4 2 13" xfId="695"/>
    <cellStyle name="Normal 4 2 14" xfId="719"/>
    <cellStyle name="Normal 4 2 15" xfId="712"/>
    <cellStyle name="Normal 4 2 16" xfId="521"/>
    <cellStyle name="Normal 4 2 17" xfId="790"/>
    <cellStyle name="Normal 4 2 18" xfId="782"/>
    <cellStyle name="Normal 4 2 19" xfId="694"/>
    <cellStyle name="Normal 4 2 2" xfId="152"/>
    <cellStyle name="Normal 4 2 2 10" xfId="5223"/>
    <cellStyle name="Normal 4 2 2 11" xfId="4740"/>
    <cellStyle name="Normal 4 2 2 12" xfId="5463"/>
    <cellStyle name="Normal 4 2 2 13" xfId="5680"/>
    <cellStyle name="Normal 4 2 2 14" xfId="5920"/>
    <cellStyle name="Normal 4 2 2 15" xfId="6162"/>
    <cellStyle name="Normal 4 2 2 16" xfId="6398"/>
    <cellStyle name="Normal 4 2 2 17" xfId="6640"/>
    <cellStyle name="Normal 4 2 2 18" xfId="6877"/>
    <cellStyle name="Normal 4 2 2 19" xfId="7363"/>
    <cellStyle name="Normal 4 2 2 2" xfId="2867"/>
    <cellStyle name="Normal 4 2 2 2 2" xfId="2897"/>
    <cellStyle name="Normal 4 2 2 20" xfId="6896"/>
    <cellStyle name="Normal 4 2 2 21" xfId="8089"/>
    <cellStyle name="Normal 4 2 2 22" xfId="8031"/>
    <cellStyle name="Normal 4 2 2 23" xfId="7777"/>
    <cellStyle name="Normal 4 2 2 24" xfId="8280"/>
    <cellStyle name="Normal 4 2 2 25" xfId="8509"/>
    <cellStyle name="Normal 4 2 2 26" xfId="8724"/>
    <cellStyle name="Normal 4 2 2 27" xfId="8936"/>
    <cellStyle name="Normal 4 2 2 28" xfId="9133"/>
    <cellStyle name="Normal 4 2 2 29" xfId="9510"/>
    <cellStyle name="Normal 4 2 2 3" xfId="3168"/>
    <cellStyle name="Normal 4 2 2 30" xfId="9148"/>
    <cellStyle name="Normal 4 2 2 31" xfId="9984"/>
    <cellStyle name="Normal 4 2 2 32" xfId="10320"/>
    <cellStyle name="Normal 4 2 2 33" xfId="11043"/>
    <cellStyle name="Normal 4 2 2 34" xfId="11568"/>
    <cellStyle name="Normal 4 2 2 35" xfId="12095"/>
    <cellStyle name="Normal 4 2 2 36" xfId="12577"/>
    <cellStyle name="Normal 4 2 2 37" xfId="13169"/>
    <cellStyle name="Normal 4 2 2 38" xfId="13709"/>
    <cellStyle name="Normal 4 2 2 39" xfId="14252"/>
    <cellStyle name="Normal 4 2 2 4" xfId="3527"/>
    <cellStyle name="Normal 4 2 2 40" xfId="13587"/>
    <cellStyle name="Normal 4 2 2 41" xfId="15333"/>
    <cellStyle name="Normal 4 2 2 42" xfId="15874"/>
    <cellStyle name="Normal 4 2 2 43" xfId="16414"/>
    <cellStyle name="Normal 4 2 2 44" xfId="16955"/>
    <cellStyle name="Normal 4 2 2 45" xfId="17496"/>
    <cellStyle name="Normal 4 2 2 46" xfId="18037"/>
    <cellStyle name="Normal 4 2 2 47" xfId="18576"/>
    <cellStyle name="Normal 4 2 2 48" xfId="19115"/>
    <cellStyle name="Normal 4 2 2 49" xfId="19653"/>
    <cellStyle name="Normal 4 2 2 5" xfId="3746"/>
    <cellStyle name="Normal 4 2 2 50" xfId="20183"/>
    <cellStyle name="Normal 4 2 2 51" xfId="19532"/>
    <cellStyle name="Normal 4 2 2 52" xfId="21169"/>
    <cellStyle name="Normal 4 2 2 53" xfId="21816"/>
    <cellStyle name="Normal 4 2 2 54" xfId="22697"/>
    <cellStyle name="Normal 4 2 2 55" xfId="22640"/>
    <cellStyle name="Normal 4 2 2 56" xfId="22787"/>
    <cellStyle name="Normal 4 2 2 57" xfId="23142"/>
    <cellStyle name="Normal 4 2 2 58" xfId="23678"/>
    <cellStyle name="Normal 4 2 2 59" xfId="24211"/>
    <cellStyle name="Normal 4 2 2 6" xfId="4279"/>
    <cellStyle name="Normal 4 2 2 60" xfId="25070"/>
    <cellStyle name="Normal 4 2 2 61" xfId="26013"/>
    <cellStyle name="Normal 4 2 2 62" xfId="25434"/>
    <cellStyle name="Normal 4 2 2 63" xfId="26110"/>
    <cellStyle name="Normal 4 2 2 64" xfId="26960"/>
    <cellStyle name="Normal 4 2 2 65" xfId="27439"/>
    <cellStyle name="Normal 4 2 2 66" xfId="28829"/>
    <cellStyle name="Normal 4 2 2 67" xfId="28828"/>
    <cellStyle name="Normal 4 2 2 68" xfId="30935"/>
    <cellStyle name="Normal 4 2 2 69" xfId="31592"/>
    <cellStyle name="Normal 4 2 2 7" xfId="3921"/>
    <cellStyle name="Normal 4 2 2 70" xfId="31605"/>
    <cellStyle name="Normal 4 2 2 71" xfId="37980"/>
    <cellStyle name="Normal 4 2 2 8" xfId="4487"/>
    <cellStyle name="Normal 4 2 2 9" xfId="4721"/>
    <cellStyle name="Normal 4 2 20" xfId="1272"/>
    <cellStyle name="Normal 4 2 20 2" xfId="2873"/>
    <cellStyle name="Normal 4 2 20 2 2" xfId="29680"/>
    <cellStyle name="Normal 4 2 20 3" xfId="30406"/>
    <cellStyle name="Normal 4 2 20 4" xfId="31869"/>
    <cellStyle name="Normal 4 2 20 5" xfId="32526"/>
    <cellStyle name="Normal 4 2 20 6" xfId="33285"/>
    <cellStyle name="Normal 4 2 21" xfId="1279"/>
    <cellStyle name="Normal 4 2 21 2" xfId="3979"/>
    <cellStyle name="Normal 4 2 21 2 2" xfId="29685"/>
    <cellStyle name="Normal 4 2 21 3" xfId="30408"/>
    <cellStyle name="Normal 4 2 21 4" xfId="31875"/>
    <cellStyle name="Normal 4 2 21 5" xfId="32540"/>
    <cellStyle name="Normal 4 2 21 6" xfId="33294"/>
    <cellStyle name="Normal 4 2 22" xfId="1257"/>
    <cellStyle name="Normal 4 2 22 2" xfId="4316"/>
    <cellStyle name="Normal 4 2 22 2 2" xfId="29669"/>
    <cellStyle name="Normal 4 2 22 3" xfId="30395"/>
    <cellStyle name="Normal 4 2 22 4" xfId="31854"/>
    <cellStyle name="Normal 4 2 22 5" xfId="32017"/>
    <cellStyle name="Normal 4 2 22 6" xfId="32885"/>
    <cellStyle name="Normal 4 2 23" xfId="2173"/>
    <cellStyle name="Normal 4 2 23 2" xfId="4480"/>
    <cellStyle name="Normal 4 2 23 2 2" xfId="30142"/>
    <cellStyle name="Normal 4 2 23 3" xfId="30755"/>
    <cellStyle name="Normal 4 2 23 4" xfId="32620"/>
    <cellStyle name="Normal 4 2 23 5" xfId="33375"/>
    <cellStyle name="Normal 4 2 23 6" xfId="33832"/>
    <cellStyle name="Normal 4 2 24" xfId="2334"/>
    <cellStyle name="Normal 4 2 24 2" xfId="4714"/>
    <cellStyle name="Normal 4 2 24 2 2" xfId="30218"/>
    <cellStyle name="Normal 4 2 24 3" xfId="30811"/>
    <cellStyle name="Normal 4 2 24 4" xfId="32759"/>
    <cellStyle name="Normal 4 2 24 5" xfId="33476"/>
    <cellStyle name="Normal 4 2 24 6" xfId="33889"/>
    <cellStyle name="Normal 4 2 25" xfId="2404"/>
    <cellStyle name="Normal 4 2 25 2" xfId="4957"/>
    <cellStyle name="Normal 4 2 26" xfId="5195"/>
    <cellStyle name="Normal 4 2 27" xfId="5408"/>
    <cellStyle name="Normal 4 2 28" xfId="5673"/>
    <cellStyle name="Normal 4 2 29" xfId="5913"/>
    <cellStyle name="Normal 4 2 3" xfId="355"/>
    <cellStyle name="Normal 4 2 30" xfId="6155"/>
    <cellStyle name="Normal 4 2 31" xfId="6392"/>
    <cellStyle name="Normal 4 2 32" xfId="6633"/>
    <cellStyle name="Normal 4 2 33" xfId="6870"/>
    <cellStyle name="Normal 4 2 34" xfId="7110"/>
    <cellStyle name="Normal 4 2 35" xfId="7339"/>
    <cellStyle name="Normal 4 2 36" xfId="7541"/>
    <cellStyle name="Normal 4 2 37" xfId="7803"/>
    <cellStyle name="Normal 4 2 38" xfId="6014"/>
    <cellStyle name="Normal 4 2 39" xfId="8274"/>
    <cellStyle name="Normal 4 2 4" xfId="378"/>
    <cellStyle name="Normal 4 2 40" xfId="8502"/>
    <cellStyle name="Normal 4 2 41" xfId="8719"/>
    <cellStyle name="Normal 4 2 42" xfId="8932"/>
    <cellStyle name="Normal 4 2 43" xfId="9128"/>
    <cellStyle name="Normal 4 2 44" xfId="9324"/>
    <cellStyle name="Normal 4 2 45" xfId="9490"/>
    <cellStyle name="Normal 4 2 46" xfId="9623"/>
    <cellStyle name="Normal 4 2 47" xfId="9759"/>
    <cellStyle name="Normal 4 2 48" xfId="9914"/>
    <cellStyle name="Normal 4 2 49" xfId="10400"/>
    <cellStyle name="Normal 4 2 5" xfId="517"/>
    <cellStyle name="Normal 4 2 50" xfId="11453"/>
    <cellStyle name="Normal 4 2 51" xfId="11982"/>
    <cellStyle name="Normal 4 2 52" xfId="12511"/>
    <cellStyle name="Normal 4 2 53" xfId="13065"/>
    <cellStyle name="Normal 4 2 54" xfId="13594"/>
    <cellStyle name="Normal 4 2 55" xfId="14137"/>
    <cellStyle name="Normal 4 2 56" xfId="14676"/>
    <cellStyle name="Normal 4 2 57" xfId="15085"/>
    <cellStyle name="Normal 4 2 58" xfId="15759"/>
    <cellStyle name="Normal 4 2 59" xfId="16299"/>
    <cellStyle name="Normal 4 2 6" xfId="317"/>
    <cellStyle name="Normal 4 2 60" xfId="16840"/>
    <cellStyle name="Normal 4 2 61" xfId="17381"/>
    <cellStyle name="Normal 4 2 62" xfId="17922"/>
    <cellStyle name="Normal 4 2 63" xfId="18462"/>
    <cellStyle name="Normal 4 2 64" xfId="19000"/>
    <cellStyle name="Normal 4 2 65" xfId="19539"/>
    <cellStyle name="Normal 4 2 66" xfId="20072"/>
    <cellStyle name="Normal 4 2 67" xfId="20590"/>
    <cellStyle name="Normal 4 2 68" xfId="20959"/>
    <cellStyle name="Normal 4 2 69" xfId="21477"/>
    <cellStyle name="Normal 4 2 7" xfId="539"/>
    <cellStyle name="Normal 4 2 70" xfId="21745"/>
    <cellStyle name="Normal 4 2 71" xfId="21741"/>
    <cellStyle name="Normal 4 2 72" xfId="23315"/>
    <cellStyle name="Normal 4 2 73" xfId="23850"/>
    <cellStyle name="Normal 4 2 74" xfId="24384"/>
    <cellStyle name="Normal 4 2 75" xfId="24899"/>
    <cellStyle name="Normal 4 2 76" xfId="25375"/>
    <cellStyle name="Normal 4 2 77" xfId="24652"/>
    <cellStyle name="Normal 4 2 78" xfId="26560"/>
    <cellStyle name="Normal 4 2 79" xfId="27093"/>
    <cellStyle name="Normal 4 2 8" xfId="568"/>
    <cellStyle name="Normal 4 2 80" xfId="27598"/>
    <cellStyle name="Normal 4 2 81" xfId="28087"/>
    <cellStyle name="Normal 4 2 82" xfId="28487"/>
    <cellStyle name="Normal 4 2 83" xfId="28772"/>
    <cellStyle name="Normal 4 2 84" xfId="28988"/>
    <cellStyle name="Normal 4 2 85" xfId="30869"/>
    <cellStyle name="Normal 4 2 86" xfId="31870"/>
    <cellStyle name="Normal 4 2 87" xfId="32933"/>
    <cellStyle name="Normal 4 2 88" xfId="3101"/>
    <cellStyle name="Normal 4 2 89" xfId="3121"/>
    <cellStyle name="Normal 4 2 9" xfId="595"/>
    <cellStyle name="Normal 4 2 90" xfId="29821"/>
    <cellStyle name="Normal 4 2 91" xfId="34104"/>
    <cellStyle name="Normal 4 2 92" xfId="34164"/>
    <cellStyle name="Normal 4 2 93" xfId="34621"/>
    <cellStyle name="Normal 4 2 94" xfId="34848"/>
    <cellStyle name="Normal 4 2 95" xfId="35075"/>
    <cellStyle name="Normal 4 2 96" xfId="35302"/>
    <cellStyle name="Normal 4 2 97" xfId="35529"/>
    <cellStyle name="Normal 4 2 98" xfId="35756"/>
    <cellStyle name="Normal 4 2 99" xfId="35983"/>
    <cellStyle name="Normal 4 20" xfId="732"/>
    <cellStyle name="Normal 4 20 10" xfId="5469"/>
    <cellStyle name="Normal 4 20 11" xfId="5576"/>
    <cellStyle name="Normal 4 20 12" xfId="5831"/>
    <cellStyle name="Normal 4 20 13" xfId="6072"/>
    <cellStyle name="Normal 4 20 14" xfId="6313"/>
    <cellStyle name="Normal 4 20 15" xfId="6549"/>
    <cellStyle name="Normal 4 20 16" xfId="6786"/>
    <cellStyle name="Normal 4 20 17" xfId="7026"/>
    <cellStyle name="Normal 4 20 18" xfId="7258"/>
    <cellStyle name="Normal 4 20 19" xfId="7599"/>
    <cellStyle name="Normal 4 20 2" xfId="2661"/>
    <cellStyle name="Normal 4 20 2 2" xfId="3102"/>
    <cellStyle name="Normal 4 20 20" xfId="7703"/>
    <cellStyle name="Normal 4 20 21" xfId="8071"/>
    <cellStyle name="Normal 4 20 22" xfId="8016"/>
    <cellStyle name="Normal 4 20 23" xfId="8423"/>
    <cellStyle name="Normal 4 20 24" xfId="8648"/>
    <cellStyle name="Normal 4 20 25" xfId="8858"/>
    <cellStyle name="Normal 4 20 26" xfId="9060"/>
    <cellStyle name="Normal 4 20 27" xfId="9259"/>
    <cellStyle name="Normal 4 20 28" xfId="9435"/>
    <cellStyle name="Normal 4 20 29" xfId="9650"/>
    <cellStyle name="Normal 4 20 3" xfId="3802"/>
    <cellStyle name="Normal 4 20 30" xfId="9718"/>
    <cellStyle name="Normal 4 20 31" xfId="10532"/>
    <cellStyle name="Normal 4 20 32" xfId="11069"/>
    <cellStyle name="Normal 4 20 33" xfId="11594"/>
    <cellStyle name="Normal 4 20 34" xfId="12121"/>
    <cellStyle name="Normal 4 20 35" xfId="12653"/>
    <cellStyle name="Normal 4 20 36" xfId="13195"/>
    <cellStyle name="Normal 4 20 37" xfId="13735"/>
    <cellStyle name="Normal 4 20 38" xfId="14278"/>
    <cellStyle name="Normal 4 20 39" xfId="14817"/>
    <cellStyle name="Normal 4 20 4" xfId="4094"/>
    <cellStyle name="Normal 4 20 40" xfId="15359"/>
    <cellStyle name="Normal 4 20 41" xfId="15900"/>
    <cellStyle name="Normal 4 20 42" xfId="16440"/>
    <cellStyle name="Normal 4 20 43" xfId="16981"/>
    <cellStyle name="Normal 4 20 44" xfId="17522"/>
    <cellStyle name="Normal 4 20 45" xfId="18063"/>
    <cellStyle name="Normal 4 20 46" xfId="18602"/>
    <cellStyle name="Normal 4 20 47" xfId="19141"/>
    <cellStyle name="Normal 4 20 48" xfId="19679"/>
    <cellStyle name="Normal 4 20 49" xfId="20209"/>
    <cellStyle name="Normal 4 20 5" xfId="4305"/>
    <cellStyle name="Normal 4 20 50" xfId="20721"/>
    <cellStyle name="Normal 4 20 51" xfId="21192"/>
    <cellStyle name="Normal 4 20 52" xfId="21547"/>
    <cellStyle name="Normal 4 20 53" xfId="22378"/>
    <cellStyle name="Normal 4 20 54" xfId="22940"/>
    <cellStyle name="Normal 4 20 55" xfId="23480"/>
    <cellStyle name="Normal 4 20 56" xfId="24013"/>
    <cellStyle name="Normal 4 20 57" xfId="24547"/>
    <cellStyle name="Normal 4 20 58" xfId="25055"/>
    <cellStyle name="Normal 4 20 59" xfId="25514"/>
    <cellStyle name="Normal 4 20 6" xfId="4365"/>
    <cellStyle name="Normal 4 20 60" xfId="26189"/>
    <cellStyle name="Normal 4 20 61" xfId="26726"/>
    <cellStyle name="Normal 4 20 62" xfId="27257"/>
    <cellStyle name="Normal 4 20 63" xfId="27765"/>
    <cellStyle name="Normal 4 20 64" xfId="28227"/>
    <cellStyle name="Normal 4 20 65" xfId="28591"/>
    <cellStyle name="Normal 4 20 66" xfId="29319"/>
    <cellStyle name="Normal 4 20 67" xfId="28720"/>
    <cellStyle name="Normal 4 20 68" xfId="31442"/>
    <cellStyle name="Normal 4 20 69" xfId="32090"/>
    <cellStyle name="Normal 4 20 7" xfId="4636"/>
    <cellStyle name="Normal 4 20 70" xfId="33298"/>
    <cellStyle name="Normal 4 20 8" xfId="4873"/>
    <cellStyle name="Normal 4 20 9" xfId="5113"/>
    <cellStyle name="Normal 4 21" xfId="766"/>
    <cellStyle name="Normal 4 21 10" xfId="3977"/>
    <cellStyle name="Normal 4 21 11" xfId="5205"/>
    <cellStyle name="Normal 4 21 12" xfId="5107"/>
    <cellStyle name="Normal 4 21 13" xfId="5308"/>
    <cellStyle name="Normal 4 21 14" xfId="5433"/>
    <cellStyle name="Normal 4 21 15" xfId="5742"/>
    <cellStyle name="Normal 4 21 16" xfId="5983"/>
    <cellStyle name="Normal 4 21 17" xfId="6223"/>
    <cellStyle name="Normal 4 21 18" xfId="6460"/>
    <cellStyle name="Normal 4 21 19" xfId="6149"/>
    <cellStyle name="Normal 4 21 2" xfId="2675"/>
    <cellStyle name="Normal 4 21 2 2" xfId="3116"/>
    <cellStyle name="Normal 4 21 20" xfId="7348"/>
    <cellStyle name="Normal 4 21 21" xfId="7788"/>
    <cellStyle name="Normal 4 21 22" xfId="7516"/>
    <cellStyle name="Normal 4 21 23" xfId="7514"/>
    <cellStyle name="Normal 4 21 24" xfId="8008"/>
    <cellStyle name="Normal 4 21 25" xfId="6880"/>
    <cellStyle name="Normal 4 21 26" xfId="8338"/>
    <cellStyle name="Normal 4 21 27" xfId="8565"/>
    <cellStyle name="Normal 4 21 28" xfId="8777"/>
    <cellStyle name="Normal 4 21 29" xfId="8497"/>
    <cellStyle name="Normal 4 21 3" xfId="3834"/>
    <cellStyle name="Normal 4 21 30" xfId="9497"/>
    <cellStyle name="Normal 4 21 31" xfId="10566"/>
    <cellStyle name="Normal 4 21 32" xfId="11101"/>
    <cellStyle name="Normal 4 21 33" xfId="11626"/>
    <cellStyle name="Normal 4 21 34" xfId="12155"/>
    <cellStyle name="Normal 4 21 35" xfId="12687"/>
    <cellStyle name="Normal 4 21 36" xfId="13229"/>
    <cellStyle name="Normal 4 21 37" xfId="13769"/>
    <cellStyle name="Normal 4 21 38" xfId="14312"/>
    <cellStyle name="Normal 4 21 39" xfId="14851"/>
    <cellStyle name="Normal 4 21 4" xfId="4079"/>
    <cellStyle name="Normal 4 21 40" xfId="15393"/>
    <cellStyle name="Normal 4 21 41" xfId="15934"/>
    <cellStyle name="Normal 4 21 42" xfId="16474"/>
    <cellStyle name="Normal 4 21 43" xfId="17015"/>
    <cellStyle name="Normal 4 21 44" xfId="17556"/>
    <cellStyle name="Normal 4 21 45" xfId="18097"/>
    <cellStyle name="Normal 4 21 46" xfId="18635"/>
    <cellStyle name="Normal 4 21 47" xfId="19175"/>
    <cellStyle name="Normal 4 21 48" xfId="19713"/>
    <cellStyle name="Normal 4 21 49" xfId="20241"/>
    <cellStyle name="Normal 4 21 5" xfId="4097"/>
    <cellStyle name="Normal 4 21 50" xfId="20752"/>
    <cellStyle name="Normal 4 21 51" xfId="21219"/>
    <cellStyle name="Normal 4 21 52" xfId="21564"/>
    <cellStyle name="Normal 4 21 53" xfId="22411"/>
    <cellStyle name="Normal 4 21 54" xfId="22974"/>
    <cellStyle name="Normal 4 21 55" xfId="23513"/>
    <cellStyle name="Normal 4 21 56" xfId="24047"/>
    <cellStyle name="Normal 4 21 57" xfId="24579"/>
    <cellStyle name="Normal 4 21 58" xfId="25083"/>
    <cellStyle name="Normal 4 21 59" xfId="25540"/>
    <cellStyle name="Normal 4 21 6" xfId="4116"/>
    <cellStyle name="Normal 4 21 60" xfId="26223"/>
    <cellStyle name="Normal 4 21 61" xfId="26758"/>
    <cellStyle name="Normal 4 21 62" xfId="27289"/>
    <cellStyle name="Normal 4 21 63" xfId="27794"/>
    <cellStyle name="Normal 4 21 64" xfId="28253"/>
    <cellStyle name="Normal 4 21 65" xfId="28608"/>
    <cellStyle name="Normal 4 21 66" xfId="29347"/>
    <cellStyle name="Normal 4 21 67" xfId="30246"/>
    <cellStyle name="Normal 4 21 68" xfId="31474"/>
    <cellStyle name="Normal 4 21 69" xfId="30826"/>
    <cellStyle name="Normal 4 21 7" xfId="3315"/>
    <cellStyle name="Normal 4 21 70" xfId="32672"/>
    <cellStyle name="Normal 4 21 8" xfId="3206"/>
    <cellStyle name="Normal 4 21 9" xfId="4320"/>
    <cellStyle name="Normal 4 22" xfId="781"/>
    <cellStyle name="Normal 4 22 10" xfId="5533"/>
    <cellStyle name="Normal 4 22 11" xfId="5783"/>
    <cellStyle name="Normal 4 22 12" xfId="6025"/>
    <cellStyle name="Normal 4 22 13" xfId="6265"/>
    <cellStyle name="Normal 4 22 14" xfId="6501"/>
    <cellStyle name="Normal 4 22 15" xfId="6740"/>
    <cellStyle name="Normal 4 22 16" xfId="6978"/>
    <cellStyle name="Normal 4 22 17" xfId="7212"/>
    <cellStyle name="Normal 4 22 18" xfId="7444"/>
    <cellStyle name="Normal 4 22 19" xfId="7663"/>
    <cellStyle name="Normal 4 22 2" xfId="2691"/>
    <cellStyle name="Normal 4 22 2 2" xfId="3122"/>
    <cellStyle name="Normal 4 22 20" xfId="7909"/>
    <cellStyle name="Normal 4 22 21" xfId="7364"/>
    <cellStyle name="Normal 4 22 22" xfId="8378"/>
    <cellStyle name="Normal 4 22 23" xfId="8602"/>
    <cellStyle name="Normal 4 22 24" xfId="8812"/>
    <cellStyle name="Normal 4 22 25" xfId="9018"/>
    <cellStyle name="Normal 4 22 26" xfId="9215"/>
    <cellStyle name="Normal 4 22 27" xfId="9396"/>
    <cellStyle name="Normal 4 22 28" xfId="9562"/>
    <cellStyle name="Normal 4 22 29" xfId="9692"/>
    <cellStyle name="Normal 4 22 3" xfId="3848"/>
    <cellStyle name="Normal 4 22 30" xfId="9788"/>
    <cellStyle name="Normal 4 22 31" xfId="10581"/>
    <cellStyle name="Normal 4 22 32" xfId="11116"/>
    <cellStyle name="Normal 4 22 33" xfId="11641"/>
    <cellStyle name="Normal 4 22 34" xfId="12170"/>
    <cellStyle name="Normal 4 22 35" xfId="12702"/>
    <cellStyle name="Normal 4 22 36" xfId="13244"/>
    <cellStyle name="Normal 4 22 37" xfId="13784"/>
    <cellStyle name="Normal 4 22 38" xfId="14327"/>
    <cellStyle name="Normal 4 22 39" xfId="14866"/>
    <cellStyle name="Normal 4 22 4" xfId="3414"/>
    <cellStyle name="Normal 4 22 40" xfId="15408"/>
    <cellStyle name="Normal 4 22 41" xfId="15949"/>
    <cellStyle name="Normal 4 22 42" xfId="16489"/>
    <cellStyle name="Normal 4 22 43" xfId="17030"/>
    <cellStyle name="Normal 4 22 44" xfId="17571"/>
    <cellStyle name="Normal 4 22 45" xfId="18112"/>
    <cellStyle name="Normal 4 22 46" xfId="18650"/>
    <cellStyle name="Normal 4 22 47" xfId="19190"/>
    <cellStyle name="Normal 4 22 48" xfId="19728"/>
    <cellStyle name="Normal 4 22 49" xfId="20256"/>
    <cellStyle name="Normal 4 22 5" xfId="4352"/>
    <cellStyle name="Normal 4 22 50" xfId="20766"/>
    <cellStyle name="Normal 4 22 51" xfId="21231"/>
    <cellStyle name="Normal 4 22 52" xfId="21572"/>
    <cellStyle name="Normal 4 22 53" xfId="22426"/>
    <cellStyle name="Normal 4 22 54" xfId="22989"/>
    <cellStyle name="Normal 4 22 55" xfId="23527"/>
    <cellStyle name="Normal 4 22 56" xfId="24061"/>
    <cellStyle name="Normal 4 22 57" xfId="24594"/>
    <cellStyle name="Normal 4 22 58" xfId="25097"/>
    <cellStyle name="Normal 4 22 59" xfId="25552"/>
    <cellStyle name="Normal 4 22 6" xfId="4588"/>
    <cellStyle name="Normal 4 22 60" xfId="26238"/>
    <cellStyle name="Normal 4 22 61" xfId="26773"/>
    <cellStyle name="Normal 4 22 62" xfId="27304"/>
    <cellStyle name="Normal 4 22 63" xfId="27808"/>
    <cellStyle name="Normal 4 22 64" xfId="28265"/>
    <cellStyle name="Normal 4 22 65" xfId="28616"/>
    <cellStyle name="Normal 4 22 66" xfId="29358"/>
    <cellStyle name="Normal 4 22 67" xfId="30254"/>
    <cellStyle name="Normal 4 22 68" xfId="31485"/>
    <cellStyle name="Normal 4 22 69" xfId="32078"/>
    <cellStyle name="Normal 4 22 7" xfId="4825"/>
    <cellStyle name="Normal 4 22 70" xfId="33411"/>
    <cellStyle name="Normal 4 22 8" xfId="5066"/>
    <cellStyle name="Normal 4 22 9" xfId="5306"/>
    <cellStyle name="Normal 4 23" xfId="797"/>
    <cellStyle name="Normal 4 23 10" xfId="4749"/>
    <cellStyle name="Normal 4 23 11" xfId="2956"/>
    <cellStyle name="Normal 4 23 12" xfId="3707"/>
    <cellStyle name="Normal 4 23 13" xfId="4372"/>
    <cellStyle name="Normal 4 23 14" xfId="5398"/>
    <cellStyle name="Normal 4 23 15" xfId="3492"/>
    <cellStyle name="Normal 4 23 16" xfId="5293"/>
    <cellStyle name="Normal 4 23 17" xfId="5580"/>
    <cellStyle name="Normal 4 23 18" xfId="5835"/>
    <cellStyle name="Normal 4 23 19" xfId="6906"/>
    <cellStyle name="Normal 4 23 2" xfId="2706"/>
    <cellStyle name="Normal 4 23 2 2" xfId="3126"/>
    <cellStyle name="Normal 4 23 20" xfId="6248"/>
    <cellStyle name="Normal 4 23 21" xfId="8129"/>
    <cellStyle name="Normal 4 23 22" xfId="6527"/>
    <cellStyle name="Normal 4 23 23" xfId="8226"/>
    <cellStyle name="Normal 4 23 24" xfId="8216"/>
    <cellStyle name="Normal 4 23 25" xfId="7995"/>
    <cellStyle name="Normal 4 23 26" xfId="8099"/>
    <cellStyle name="Normal 4 23 27" xfId="7904"/>
    <cellStyle name="Normal 4 23 28" xfId="8115"/>
    <cellStyle name="Normal 4 23 29" xfId="9154"/>
    <cellStyle name="Normal 4 23 3" xfId="3863"/>
    <cellStyle name="Normal 4 23 30" xfId="8587"/>
    <cellStyle name="Normal 4 23 31" xfId="10597"/>
    <cellStyle name="Normal 4 23 32" xfId="11131"/>
    <cellStyle name="Normal 4 23 33" xfId="11657"/>
    <cellStyle name="Normal 4 23 34" xfId="12186"/>
    <cellStyle name="Normal 4 23 35" xfId="12718"/>
    <cellStyle name="Normal 4 23 36" xfId="13259"/>
    <cellStyle name="Normal 4 23 37" xfId="13800"/>
    <cellStyle name="Normal 4 23 38" xfId="14343"/>
    <cellStyle name="Normal 4 23 39" xfId="14882"/>
    <cellStyle name="Normal 4 23 4" xfId="3508"/>
    <cellStyle name="Normal 4 23 40" xfId="15423"/>
    <cellStyle name="Normal 4 23 41" xfId="15964"/>
    <cellStyle name="Normal 4 23 42" xfId="16504"/>
    <cellStyle name="Normal 4 23 43" xfId="17045"/>
    <cellStyle name="Normal 4 23 44" xfId="17586"/>
    <cellStyle name="Normal 4 23 45" xfId="18127"/>
    <cellStyle name="Normal 4 23 46" xfId="18665"/>
    <cellStyle name="Normal 4 23 47" xfId="19205"/>
    <cellStyle name="Normal 4 23 48" xfId="19743"/>
    <cellStyle name="Normal 4 23 49" xfId="20271"/>
    <cellStyle name="Normal 4 23 5" xfId="4044"/>
    <cellStyle name="Normal 4 23 50" xfId="20781"/>
    <cellStyle name="Normal 4 23 51" xfId="21244"/>
    <cellStyle name="Normal 4 23 52" xfId="21579"/>
    <cellStyle name="Normal 4 23 53" xfId="22442"/>
    <cellStyle name="Normal 4 23 54" xfId="23005"/>
    <cellStyle name="Normal 4 23 55" xfId="23543"/>
    <cellStyle name="Normal 4 23 56" xfId="24077"/>
    <cellStyle name="Normal 4 23 57" xfId="24610"/>
    <cellStyle name="Normal 4 23 58" xfId="25111"/>
    <cellStyle name="Normal 4 23 59" xfId="25561"/>
    <cellStyle name="Normal 4 23 6" xfId="3711"/>
    <cellStyle name="Normal 4 23 60" xfId="26254"/>
    <cellStyle name="Normal 4 23 61" xfId="26789"/>
    <cellStyle name="Normal 4 23 62" xfId="27317"/>
    <cellStyle name="Normal 4 23 63" xfId="27822"/>
    <cellStyle name="Normal 4 23 64" xfId="28278"/>
    <cellStyle name="Normal 4 23 65" xfId="28623"/>
    <cellStyle name="Normal 4 23 66" xfId="29373"/>
    <cellStyle name="Normal 4 23 67" xfId="30261"/>
    <cellStyle name="Normal 4 23 68" xfId="31498"/>
    <cellStyle name="Normal 4 23 69" xfId="32074"/>
    <cellStyle name="Normal 4 23 7" xfId="3913"/>
    <cellStyle name="Normal 4 23 70" xfId="33409"/>
    <cellStyle name="Normal 4 23 8" xfId="3908"/>
    <cellStyle name="Normal 4 23 9" xfId="3994"/>
    <cellStyle name="Normal 4 24" xfId="735"/>
    <cellStyle name="Normal 4 24 10" xfId="5413"/>
    <cellStyle name="Normal 4 24 11" xfId="5748"/>
    <cellStyle name="Normal 4 24 12" xfId="5989"/>
    <cellStyle name="Normal 4 24 13" xfId="6229"/>
    <cellStyle name="Normal 4 24 14" xfId="6466"/>
    <cellStyle name="Normal 4 24 15" xfId="6705"/>
    <cellStyle name="Normal 4 24 16" xfId="6945"/>
    <cellStyle name="Normal 4 24 17" xfId="7177"/>
    <cellStyle name="Normal 4 24 18" xfId="7409"/>
    <cellStyle name="Normal 4 24 19" xfId="7546"/>
    <cellStyle name="Normal 4 24 2" xfId="2722"/>
    <cellStyle name="Normal 4 24 2 2" xfId="3105"/>
    <cellStyle name="Normal 4 24 20" xfId="7874"/>
    <cellStyle name="Normal 4 24 21" xfId="8017"/>
    <cellStyle name="Normal 4 24 22" xfId="8344"/>
    <cellStyle name="Normal 4 24 23" xfId="8571"/>
    <cellStyle name="Normal 4 24 24" xfId="8783"/>
    <cellStyle name="Normal 4 24 25" xfId="8990"/>
    <cellStyle name="Normal 4 24 26" xfId="9186"/>
    <cellStyle name="Normal 4 24 27" xfId="9370"/>
    <cellStyle name="Normal 4 24 28" xfId="9538"/>
    <cellStyle name="Normal 4 24 29" xfId="9626"/>
    <cellStyle name="Normal 4 24 3" xfId="3805"/>
    <cellStyle name="Normal 4 24 30" xfId="9777"/>
    <cellStyle name="Normal 4 24 31" xfId="10535"/>
    <cellStyle name="Normal 4 24 32" xfId="11072"/>
    <cellStyle name="Normal 4 24 33" xfId="11597"/>
    <cellStyle name="Normal 4 24 34" xfId="12124"/>
    <cellStyle name="Normal 4 24 35" xfId="12656"/>
    <cellStyle name="Normal 4 24 36" xfId="13198"/>
    <cellStyle name="Normal 4 24 37" xfId="13738"/>
    <cellStyle name="Normal 4 24 38" xfId="14281"/>
    <cellStyle name="Normal 4 24 39" xfId="14820"/>
    <cellStyle name="Normal 4 24 4" xfId="4201"/>
    <cellStyle name="Normal 4 24 40" xfId="15362"/>
    <cellStyle name="Normal 4 24 41" xfId="15903"/>
    <cellStyle name="Normal 4 24 42" xfId="16443"/>
    <cellStyle name="Normal 4 24 43" xfId="16984"/>
    <cellStyle name="Normal 4 24 44" xfId="17525"/>
    <cellStyle name="Normal 4 24 45" xfId="18066"/>
    <cellStyle name="Normal 4 24 46" xfId="18605"/>
    <cellStyle name="Normal 4 24 47" xfId="19144"/>
    <cellStyle name="Normal 4 24 48" xfId="19682"/>
    <cellStyle name="Normal 4 24 49" xfId="20212"/>
    <cellStyle name="Normal 4 24 5" xfId="4348"/>
    <cellStyle name="Normal 4 24 50" xfId="20724"/>
    <cellStyle name="Normal 4 24 51" xfId="21195"/>
    <cellStyle name="Normal 4 24 52" xfId="21550"/>
    <cellStyle name="Normal 4 24 53" xfId="22381"/>
    <cellStyle name="Normal 4 24 54" xfId="22943"/>
    <cellStyle name="Normal 4 24 55" xfId="23483"/>
    <cellStyle name="Normal 4 24 56" xfId="24016"/>
    <cellStyle name="Normal 4 24 57" xfId="24550"/>
    <cellStyle name="Normal 4 24 58" xfId="25058"/>
    <cellStyle name="Normal 4 24 59" xfId="25517"/>
    <cellStyle name="Normal 4 24 6" xfId="4553"/>
    <cellStyle name="Normal 4 24 60" xfId="26192"/>
    <cellStyle name="Normal 4 24 61" xfId="26729"/>
    <cellStyle name="Normal 4 24 62" xfId="27260"/>
    <cellStyle name="Normal 4 24 63" xfId="27768"/>
    <cellStyle name="Normal 4 24 64" xfId="28230"/>
    <cellStyle name="Normal 4 24 65" xfId="28594"/>
    <cellStyle name="Normal 4 24 66" xfId="29322"/>
    <cellStyle name="Normal 4 24 67" xfId="30232"/>
    <cellStyle name="Normal 4 24 68" xfId="31445"/>
    <cellStyle name="Normal 4 24 69" xfId="32089"/>
    <cellStyle name="Normal 4 24 7" xfId="4789"/>
    <cellStyle name="Normal 4 24 70" xfId="33297"/>
    <cellStyle name="Normal 4 24 8" xfId="5029"/>
    <cellStyle name="Normal 4 24 9" xfId="5268"/>
    <cellStyle name="Normal 4 25" xfId="419"/>
    <cellStyle name="Normal 4 25 10" xfId="3953"/>
    <cellStyle name="Normal 4 25 11" xfId="5154"/>
    <cellStyle name="Normal 4 25 12" xfId="5700"/>
    <cellStyle name="Normal 4 25 13" xfId="5940"/>
    <cellStyle name="Normal 4 25 14" xfId="6181"/>
    <cellStyle name="Normal 4 25 15" xfId="6418"/>
    <cellStyle name="Normal 4 25 16" xfId="6660"/>
    <cellStyle name="Normal 4 25 17" xfId="6897"/>
    <cellStyle name="Normal 4 25 18" xfId="7131"/>
    <cellStyle name="Normal 4 25 19" xfId="5068"/>
    <cellStyle name="Normal 4 25 2" xfId="2735"/>
    <cellStyle name="Normal 4 25 2 2" xfId="2988"/>
    <cellStyle name="Normal 4 25 20" xfId="7300"/>
    <cellStyle name="Normal 4 25 21" xfId="7739"/>
    <cellStyle name="Normal 4 25 22" xfId="8178"/>
    <cellStyle name="Normal 4 25 23" xfId="8299"/>
    <cellStyle name="Normal 4 25 24" xfId="8527"/>
    <cellStyle name="Normal 4 25 25" xfId="8743"/>
    <cellStyle name="Normal 4 25 26" xfId="8953"/>
    <cellStyle name="Normal 4 25 27" xfId="9149"/>
    <cellStyle name="Normal 4 25 28" xfId="9342"/>
    <cellStyle name="Normal 4 25 29" xfId="4725"/>
    <cellStyle name="Normal 4 25 3" xfId="3500"/>
    <cellStyle name="Normal 4 25 30" xfId="9465"/>
    <cellStyle name="Normal 4 25 31" xfId="10228"/>
    <cellStyle name="Normal 4 25 32" xfId="10844"/>
    <cellStyle name="Normal 4 25 33" xfId="10716"/>
    <cellStyle name="Normal 4 25 34" xfId="10925"/>
    <cellStyle name="Normal 4 25 35" xfId="11253"/>
    <cellStyle name="Normal 4 25 36" xfId="11893"/>
    <cellStyle name="Normal 4 25 37" xfId="12139"/>
    <cellStyle name="Normal 4 25 38" xfId="12907"/>
    <cellStyle name="Normal 4 25 39" xfId="13395"/>
    <cellStyle name="Normal 4 25 4" xfId="3425"/>
    <cellStyle name="Normal 4 25 40" xfId="13873"/>
    <cellStyle name="Normal 4 25 41" xfId="15226"/>
    <cellStyle name="Normal 4 25 42" xfId="15200"/>
    <cellStyle name="Normal 4 25 43" xfId="15559"/>
    <cellStyle name="Normal 4 25 44" xfId="16100"/>
    <cellStyle name="Normal 4 25 45" xfId="16640"/>
    <cellStyle name="Normal 4 25 46" xfId="17181"/>
    <cellStyle name="Normal 4 25 47" xfId="17722"/>
    <cellStyle name="Normal 4 25 48" xfId="18263"/>
    <cellStyle name="Normal 4 25 49" xfId="18801"/>
    <cellStyle name="Normal 4 25 5" xfId="3593"/>
    <cellStyle name="Normal 4 25 50" xfId="19340"/>
    <cellStyle name="Normal 4 25 51" xfId="19815"/>
    <cellStyle name="Normal 4 25 52" xfId="21081"/>
    <cellStyle name="Normal 4 25 53" xfId="22072"/>
    <cellStyle name="Normal 4 25 54" xfId="21693"/>
    <cellStyle name="Normal 4 25 55" xfId="22944"/>
    <cellStyle name="Normal 4 25 56" xfId="23484"/>
    <cellStyle name="Normal 4 25 57" xfId="24017"/>
    <cellStyle name="Normal 4 25 58" xfId="24551"/>
    <cellStyle name="Normal 4 25 59" xfId="25059"/>
    <cellStyle name="Normal 4 25 6" xfId="2928"/>
    <cellStyle name="Normal 4 25 60" xfId="25887"/>
    <cellStyle name="Normal 4 25 61" xfId="26193"/>
    <cellStyle name="Normal 4 25 62" xfId="26730"/>
    <cellStyle name="Normal 4 25 63" xfId="27200"/>
    <cellStyle name="Normal 4 25 64" xfId="27769"/>
    <cellStyle name="Normal 4 25 65" xfId="28231"/>
    <cellStyle name="Normal 4 25 66" xfId="29066"/>
    <cellStyle name="Normal 4 25 67" xfId="29024"/>
    <cellStyle name="Normal 4 25 68" xfId="31180"/>
    <cellStyle name="Normal 4 25 69" xfId="31800"/>
    <cellStyle name="Normal 4 25 7" xfId="4507"/>
    <cellStyle name="Normal 4 25 70" xfId="33003"/>
    <cellStyle name="Normal 4 25 8" xfId="4741"/>
    <cellStyle name="Normal 4 25 9" xfId="4984"/>
    <cellStyle name="Normal 4 26" xfId="894"/>
    <cellStyle name="Normal 4 26 10" xfId="1008"/>
    <cellStyle name="Normal 4 26 11" xfId="1015"/>
    <cellStyle name="Normal 4 26 12" xfId="1149"/>
    <cellStyle name="Normal 4 26 13" xfId="1027"/>
    <cellStyle name="Normal 4 26 14" xfId="1154"/>
    <cellStyle name="Normal 4 26 15" xfId="1020"/>
    <cellStyle name="Normal 4 26 2" xfId="1039"/>
    <cellStyle name="Normal 4 26 2 10" xfId="958"/>
    <cellStyle name="Normal 4 26 2 11" xfId="1006"/>
    <cellStyle name="Normal 4 26 2 12" xfId="1151"/>
    <cellStyle name="Normal 4 26 2 2" xfId="1076"/>
    <cellStyle name="Normal 4 26 2 3" xfId="1138"/>
    <cellStyle name="Normal 4 26 2 4" xfId="1122"/>
    <cellStyle name="Normal 4 26 2 5" xfId="991"/>
    <cellStyle name="Normal 4 26 2 6" xfId="885"/>
    <cellStyle name="Normal 4 26 2 7" xfId="934"/>
    <cellStyle name="Normal 4 26 2 8" xfId="962"/>
    <cellStyle name="Normal 4 26 2 9" xfId="914"/>
    <cellStyle name="Normal 4 26 3" xfId="1094"/>
    <cellStyle name="Normal 4 26 4" xfId="1110"/>
    <cellStyle name="Normal 4 26 5" xfId="1116"/>
    <cellStyle name="Normal 4 26 6" xfId="1126"/>
    <cellStyle name="Normal 4 26 7" xfId="923"/>
    <cellStyle name="Normal 4 26 8" xfId="899"/>
    <cellStyle name="Normal 4 26 9" xfId="989"/>
    <cellStyle name="Normal 4 27" xfId="1070"/>
    <cellStyle name="Normal 4 27 10" xfId="5793"/>
    <cellStyle name="Normal 4 27 11" xfId="6035"/>
    <cellStyle name="Normal 4 27 12" xfId="6275"/>
    <cellStyle name="Normal 4 27 13" xfId="6511"/>
    <cellStyle name="Normal 4 27 14" xfId="6749"/>
    <cellStyle name="Normal 4 27 15" xfId="6988"/>
    <cellStyle name="Normal 4 27 16" xfId="7221"/>
    <cellStyle name="Normal 4 27 17" xfId="7453"/>
    <cellStyle name="Normal 4 27 18" xfId="7683"/>
    <cellStyle name="Normal 4 27 19" xfId="7918"/>
    <cellStyle name="Normal 4 27 2" xfId="2761"/>
    <cellStyle name="Normal 4 27 2 2" xfId="3226"/>
    <cellStyle name="Normal 4 27 20" xfId="8135"/>
    <cellStyle name="Normal 4 27 21" xfId="8387"/>
    <cellStyle name="Normal 4 27 22" xfId="8612"/>
    <cellStyle name="Normal 4 27 23" xfId="8821"/>
    <cellStyle name="Normal 4 27 24" xfId="9027"/>
    <cellStyle name="Normal 4 27 25" xfId="9223"/>
    <cellStyle name="Normal 4 27 26" xfId="9403"/>
    <cellStyle name="Normal 4 27 27" xfId="9567"/>
    <cellStyle name="Normal 4 27 28" xfId="9702"/>
    <cellStyle name="Normal 4 27 29" xfId="9793"/>
    <cellStyle name="Normal 4 27 3" xfId="4115"/>
    <cellStyle name="Normal 4 27 30" xfId="9835"/>
    <cellStyle name="Normal 4 27 31" xfId="10846"/>
    <cellStyle name="Normal 4 27 32" xfId="11386"/>
    <cellStyle name="Normal 4 27 33" xfId="11915"/>
    <cellStyle name="Normal 4 27 34" xfId="12443"/>
    <cellStyle name="Normal 4 27 35" xfId="12985"/>
    <cellStyle name="Normal 4 27 36" xfId="13527"/>
    <cellStyle name="Normal 4 27 37" xfId="14069"/>
    <cellStyle name="Normal 4 27 38" xfId="14609"/>
    <cellStyle name="Normal 4 27 39" xfId="15148"/>
    <cellStyle name="Normal 4 27 4" xfId="4360"/>
    <cellStyle name="Normal 4 27 40" xfId="15692"/>
    <cellStyle name="Normal 4 27 41" xfId="16233"/>
    <cellStyle name="Normal 4 27 42" xfId="16773"/>
    <cellStyle name="Normal 4 27 43" xfId="17314"/>
    <cellStyle name="Normal 4 27 44" xfId="17855"/>
    <cellStyle name="Normal 4 27 45" xfId="18396"/>
    <cellStyle name="Normal 4 27 46" xfId="18933"/>
    <cellStyle name="Normal 4 27 47" xfId="19472"/>
    <cellStyle name="Normal 4 27 48" xfId="20006"/>
    <cellStyle name="Normal 4 27 49" xfId="20523"/>
    <cellStyle name="Normal 4 27 5" xfId="4598"/>
    <cellStyle name="Normal 4 27 50" xfId="21014"/>
    <cellStyle name="Normal 4 27 51" xfId="21416"/>
    <cellStyle name="Normal 4 27 52" xfId="21629"/>
    <cellStyle name="Normal 4 27 53" xfId="22696"/>
    <cellStyle name="Normal 4 27 54" xfId="23275"/>
    <cellStyle name="Normal 4 27 55" xfId="23810"/>
    <cellStyle name="Normal 4 27 56" xfId="24344"/>
    <cellStyle name="Normal 4 27 57" xfId="24859"/>
    <cellStyle name="Normal 4 27 58" xfId="25335"/>
    <cellStyle name="Normal 4 27 59" xfId="25748"/>
    <cellStyle name="Normal 4 27 6" xfId="4835"/>
    <cellStyle name="Normal 4 27 60" xfId="26520"/>
    <cellStyle name="Normal 4 27 61" xfId="27053"/>
    <cellStyle name="Normal 4 27 62" xfId="27574"/>
    <cellStyle name="Normal 4 27 63" xfId="28047"/>
    <cellStyle name="Normal 4 27 64" xfId="28447"/>
    <cellStyle name="Normal 4 27 65" xfId="28673"/>
    <cellStyle name="Normal 4 27 66" xfId="29533"/>
    <cellStyle name="Normal 4 27 67" xfId="30311"/>
    <cellStyle name="Normal 4 27 68" xfId="31696"/>
    <cellStyle name="Normal 4 27 69" xfId="32669"/>
    <cellStyle name="Normal 4 27 7" xfId="5075"/>
    <cellStyle name="Normal 4 27 70" xfId="32771"/>
    <cellStyle name="Normal 4 27 8" xfId="5316"/>
    <cellStyle name="Normal 4 27 9" xfId="5554"/>
    <cellStyle name="Normal 4 28" xfId="1088"/>
    <cellStyle name="Normal 4 28 10" xfId="5811"/>
    <cellStyle name="Normal 4 28 11" xfId="6052"/>
    <cellStyle name="Normal 4 28 12" xfId="6293"/>
    <cellStyle name="Normal 4 28 13" xfId="6529"/>
    <cellStyle name="Normal 4 28 14" xfId="6767"/>
    <cellStyle name="Normal 4 28 15" xfId="7006"/>
    <cellStyle name="Normal 4 28 16" xfId="7238"/>
    <cellStyle name="Normal 4 28 17" xfId="7468"/>
    <cellStyle name="Normal 4 28 18" xfId="7700"/>
    <cellStyle name="Normal 4 28 19" xfId="7935"/>
    <cellStyle name="Normal 4 28 2" xfId="2773"/>
    <cellStyle name="Normal 4 28 2 2" xfId="3235"/>
    <cellStyle name="Normal 4 28 20" xfId="8151"/>
    <cellStyle name="Normal 4 28 21" xfId="8404"/>
    <cellStyle name="Normal 4 28 22" xfId="8629"/>
    <cellStyle name="Normal 4 28 23" xfId="8838"/>
    <cellStyle name="Normal 4 28 24" xfId="9044"/>
    <cellStyle name="Normal 4 28 25" xfId="9240"/>
    <cellStyle name="Normal 4 28 26" xfId="9419"/>
    <cellStyle name="Normal 4 28 27" xfId="9578"/>
    <cellStyle name="Normal 4 28 28" xfId="9715"/>
    <cellStyle name="Normal 4 28 29" xfId="9802"/>
    <cellStyle name="Normal 4 28 3" xfId="4133"/>
    <cellStyle name="Normal 4 28 30" xfId="9841"/>
    <cellStyle name="Normal 4 28 31" xfId="10864"/>
    <cellStyle name="Normal 4 28 32" xfId="11404"/>
    <cellStyle name="Normal 4 28 33" xfId="11933"/>
    <cellStyle name="Normal 4 28 34" xfId="12461"/>
    <cellStyle name="Normal 4 28 35" xfId="13003"/>
    <cellStyle name="Normal 4 28 36" xfId="13545"/>
    <cellStyle name="Normal 4 28 37" xfId="14087"/>
    <cellStyle name="Normal 4 28 38" xfId="14627"/>
    <cellStyle name="Normal 4 28 39" xfId="15166"/>
    <cellStyle name="Normal 4 28 4" xfId="4378"/>
    <cellStyle name="Normal 4 28 40" xfId="15710"/>
    <cellStyle name="Normal 4 28 41" xfId="16251"/>
    <cellStyle name="Normal 4 28 42" xfId="16791"/>
    <cellStyle name="Normal 4 28 43" xfId="17332"/>
    <cellStyle name="Normal 4 28 44" xfId="17873"/>
    <cellStyle name="Normal 4 28 45" xfId="18414"/>
    <cellStyle name="Normal 4 28 46" xfId="18951"/>
    <cellStyle name="Normal 4 28 47" xfId="19490"/>
    <cellStyle name="Normal 4 28 48" xfId="20024"/>
    <cellStyle name="Normal 4 28 49" xfId="20541"/>
    <cellStyle name="Normal 4 28 5" xfId="4616"/>
    <cellStyle name="Normal 4 28 50" xfId="21030"/>
    <cellStyle name="Normal 4 28 51" xfId="21433"/>
    <cellStyle name="Normal 4 28 52" xfId="21644"/>
    <cellStyle name="Normal 4 28 53" xfId="22713"/>
    <cellStyle name="Normal 4 28 54" xfId="23293"/>
    <cellStyle name="Normal 4 28 55" xfId="23828"/>
    <cellStyle name="Normal 4 28 56" xfId="24362"/>
    <cellStyle name="Normal 4 28 57" xfId="24877"/>
    <cellStyle name="Normal 4 28 58" xfId="25353"/>
    <cellStyle name="Normal 4 28 59" xfId="25764"/>
    <cellStyle name="Normal 4 28 6" xfId="4853"/>
    <cellStyle name="Normal 4 28 60" xfId="26538"/>
    <cellStyle name="Normal 4 28 61" xfId="27071"/>
    <cellStyle name="Normal 4 28 62" xfId="27592"/>
    <cellStyle name="Normal 4 28 63" xfId="28065"/>
    <cellStyle name="Normal 4 28 64" xfId="28465"/>
    <cellStyle name="Normal 4 28 65" xfId="28688"/>
    <cellStyle name="Normal 4 28 66" xfId="29549"/>
    <cellStyle name="Normal 4 28 67" xfId="30326"/>
    <cellStyle name="Normal 4 28 68" xfId="31714"/>
    <cellStyle name="Normal 4 28 69" xfId="32049"/>
    <cellStyle name="Normal 4 28 7" xfId="5093"/>
    <cellStyle name="Normal 4 28 70" xfId="32906"/>
    <cellStyle name="Normal 4 28 8" xfId="5333"/>
    <cellStyle name="Normal 4 28 9" xfId="5572"/>
    <cellStyle name="Normal 4 29" xfId="1104"/>
    <cellStyle name="Normal 4 29 10" xfId="5827"/>
    <cellStyle name="Normal 4 29 11" xfId="6068"/>
    <cellStyle name="Normal 4 29 12" xfId="6309"/>
    <cellStyle name="Normal 4 29 13" xfId="6545"/>
    <cellStyle name="Normal 4 29 14" xfId="6782"/>
    <cellStyle name="Normal 4 29 15" xfId="7022"/>
    <cellStyle name="Normal 4 29 16" xfId="7254"/>
    <cellStyle name="Normal 4 29 17" xfId="7483"/>
    <cellStyle name="Normal 4 29 18" xfId="7715"/>
    <cellStyle name="Normal 4 29 19" xfId="7951"/>
    <cellStyle name="Normal 4 29 2" xfId="2784"/>
    <cellStyle name="Normal 4 29 2 2" xfId="3242"/>
    <cellStyle name="Normal 4 29 20" xfId="8166"/>
    <cellStyle name="Normal 4 29 21" xfId="8419"/>
    <cellStyle name="Normal 4 29 22" xfId="8644"/>
    <cellStyle name="Normal 4 29 23" xfId="8854"/>
    <cellStyle name="Normal 4 29 24" xfId="9057"/>
    <cellStyle name="Normal 4 29 25" xfId="9255"/>
    <cellStyle name="Normal 4 29 26" xfId="9432"/>
    <cellStyle name="Normal 4 29 27" xfId="9589"/>
    <cellStyle name="Normal 4 29 28" xfId="9726"/>
    <cellStyle name="Normal 4 29 29" xfId="9812"/>
    <cellStyle name="Normal 4 29 3" xfId="4149"/>
    <cellStyle name="Normal 4 29 30" xfId="9846"/>
    <cellStyle name="Normal 4 29 31" xfId="10880"/>
    <cellStyle name="Normal 4 29 32" xfId="11420"/>
    <cellStyle name="Normal 4 29 33" xfId="11949"/>
    <cellStyle name="Normal 4 29 34" xfId="12477"/>
    <cellStyle name="Normal 4 29 35" xfId="13019"/>
    <cellStyle name="Normal 4 29 36" xfId="13561"/>
    <cellStyle name="Normal 4 29 37" xfId="14103"/>
    <cellStyle name="Normal 4 29 38" xfId="14643"/>
    <cellStyle name="Normal 4 29 39" xfId="15182"/>
    <cellStyle name="Normal 4 29 4" xfId="4394"/>
    <cellStyle name="Normal 4 29 40" xfId="15726"/>
    <cellStyle name="Normal 4 29 41" xfId="16267"/>
    <cellStyle name="Normal 4 29 42" xfId="16807"/>
    <cellStyle name="Normal 4 29 43" xfId="17348"/>
    <cellStyle name="Normal 4 29 44" xfId="17889"/>
    <cellStyle name="Normal 4 29 45" xfId="18430"/>
    <cellStyle name="Normal 4 29 46" xfId="18967"/>
    <cellStyle name="Normal 4 29 47" xfId="19506"/>
    <cellStyle name="Normal 4 29 48" xfId="20040"/>
    <cellStyle name="Normal 4 29 49" xfId="20557"/>
    <cellStyle name="Normal 4 29 5" xfId="4632"/>
    <cellStyle name="Normal 4 29 50" xfId="21045"/>
    <cellStyle name="Normal 4 29 51" xfId="21449"/>
    <cellStyle name="Normal 4 29 52" xfId="21656"/>
    <cellStyle name="Normal 4 29 53" xfId="22729"/>
    <cellStyle name="Normal 4 29 54" xfId="23309"/>
    <cellStyle name="Normal 4 29 55" xfId="23844"/>
    <cellStyle name="Normal 4 29 56" xfId="24378"/>
    <cellStyle name="Normal 4 29 57" xfId="24893"/>
    <cellStyle name="Normal 4 29 58" xfId="25369"/>
    <cellStyle name="Normal 4 29 59" xfId="25777"/>
    <cellStyle name="Normal 4 29 6" xfId="4869"/>
    <cellStyle name="Normal 4 29 60" xfId="26554"/>
    <cellStyle name="Normal 4 29 61" xfId="27087"/>
    <cellStyle name="Normal 4 29 62" xfId="27608"/>
    <cellStyle name="Normal 4 29 63" xfId="28081"/>
    <cellStyle name="Normal 4 29 64" xfId="28481"/>
    <cellStyle name="Normal 4 29 65" xfId="28700"/>
    <cellStyle name="Normal 4 29 66" xfId="29564"/>
    <cellStyle name="Normal 4 29 67" xfId="30338"/>
    <cellStyle name="Normal 4 29 68" xfId="31729"/>
    <cellStyle name="Normal 4 29 69" xfId="32044"/>
    <cellStyle name="Normal 4 29 7" xfId="5109"/>
    <cellStyle name="Normal 4 29 70" xfId="32902"/>
    <cellStyle name="Normal 4 29 8" xfId="5349"/>
    <cellStyle name="Normal 4 29 9" xfId="5587"/>
    <cellStyle name="Normal 4 3" xfId="153"/>
    <cellStyle name="Normal 4 3 10" xfId="2834"/>
    <cellStyle name="Normal 4 3 11" xfId="5445"/>
    <cellStyle name="Normal 4 3 12" xfId="5701"/>
    <cellStyle name="Normal 4 3 13" xfId="5942"/>
    <cellStyle name="Normal 4 3 14" xfId="6183"/>
    <cellStyle name="Normal 4 3 15" xfId="6420"/>
    <cellStyle name="Normal 4 3 16" xfId="6662"/>
    <cellStyle name="Normal 4 3 17" xfId="6899"/>
    <cellStyle name="Normal 4 3 18" xfId="7133"/>
    <cellStyle name="Normal 4 3 19" xfId="6161"/>
    <cellStyle name="Normal 4 3 2" xfId="2420"/>
    <cellStyle name="Normal 4 3 2 2" xfId="2898"/>
    <cellStyle name="Normal 4 3 2 3" xfId="37981"/>
    <cellStyle name="Normal 4 3 20" xfId="7576"/>
    <cellStyle name="Normal 4 3 21" xfId="8061"/>
    <cellStyle name="Normal 4 3 22" xfId="7674"/>
    <cellStyle name="Normal 4 3 23" xfId="8301"/>
    <cellStyle name="Normal 4 3 24" xfId="8529"/>
    <cellStyle name="Normal 4 3 25" xfId="8744"/>
    <cellStyle name="Normal 4 3 26" xfId="8954"/>
    <cellStyle name="Normal 4 3 27" xfId="9150"/>
    <cellStyle name="Normal 4 3 28" xfId="9344"/>
    <cellStyle name="Normal 4 3 29" xfId="8508"/>
    <cellStyle name="Normal 4 3 3" xfId="3165"/>
    <cellStyle name="Normal 4 3 30" xfId="9639"/>
    <cellStyle name="Normal 4 3 31" xfId="9985"/>
    <cellStyle name="Normal 4 3 32" xfId="9885"/>
    <cellStyle name="Normal 4 3 33" xfId="11020"/>
    <cellStyle name="Normal 4 3 34" xfId="11545"/>
    <cellStyle name="Normal 4 3 35" xfId="12072"/>
    <cellStyle name="Normal 4 3 36" xfId="11446"/>
    <cellStyle name="Normal 4 3 37" xfId="13146"/>
    <cellStyle name="Normal 4 3 38" xfId="13686"/>
    <cellStyle name="Normal 4 3 39" xfId="14229"/>
    <cellStyle name="Normal 4 3 4" xfId="3494"/>
    <cellStyle name="Normal 4 3 40" xfId="14855"/>
    <cellStyle name="Normal 4 3 41" xfId="15310"/>
    <cellStyle name="Normal 4 3 42" xfId="15851"/>
    <cellStyle name="Normal 4 3 43" xfId="16391"/>
    <cellStyle name="Normal 4 3 44" xfId="16932"/>
    <cellStyle name="Normal 4 3 45" xfId="17473"/>
    <cellStyle name="Normal 4 3 46" xfId="18014"/>
    <cellStyle name="Normal 4 3 47" xfId="18553"/>
    <cellStyle name="Normal 4 3 48" xfId="19092"/>
    <cellStyle name="Normal 4 3 49" xfId="19630"/>
    <cellStyle name="Normal 4 3 5" xfId="4009"/>
    <cellStyle name="Normal 4 3 50" xfId="20161"/>
    <cellStyle name="Normal 4 3 51" xfId="20756"/>
    <cellStyle name="Normal 4 3 52" xfId="21148"/>
    <cellStyle name="Normal 4 3 53" xfId="21817"/>
    <cellStyle name="Normal 4 3 54" xfId="22615"/>
    <cellStyle name="Normal 4 3 55" xfId="22617"/>
    <cellStyle name="Normal 4 3 56" xfId="22350"/>
    <cellStyle name="Normal 4 3 57" xfId="22859"/>
    <cellStyle name="Normal 4 3 58" xfId="23061"/>
    <cellStyle name="Normal 4 3 59" xfId="23598"/>
    <cellStyle name="Normal 4 3 6" xfId="4271"/>
    <cellStyle name="Normal 4 3 60" xfId="24847"/>
    <cellStyle name="Normal 4 3 61" xfId="25915"/>
    <cellStyle name="Normal 4 3 62" xfId="25169"/>
    <cellStyle name="Normal 4 3 63" xfId="25484"/>
    <cellStyle name="Normal 4 3 64" xfId="26671"/>
    <cellStyle name="Normal 4 3 65" xfId="27154"/>
    <cellStyle name="Normal 4 3 66" xfId="28830"/>
    <cellStyle name="Normal 4 3 67" xfId="29625"/>
    <cellStyle name="Normal 4 3 68" xfId="30936"/>
    <cellStyle name="Normal 4 3 69" xfId="31748"/>
    <cellStyle name="Normal 4 3 7" xfId="4509"/>
    <cellStyle name="Normal 4 3 70" xfId="31783"/>
    <cellStyle name="Normal 4 3 8" xfId="4742"/>
    <cellStyle name="Normal 4 3 9" xfId="4986"/>
    <cellStyle name="Normal 4 30" xfId="950"/>
    <cellStyle name="Normal 4 31" xfId="1021"/>
    <cellStyle name="Normal 4 32" xfId="915"/>
    <cellStyle name="Normal 4 33" xfId="946"/>
    <cellStyle name="Normal 4 34" xfId="1030"/>
    <cellStyle name="Normal 4 35" xfId="983"/>
    <cellStyle name="Normal 4 36" xfId="1150"/>
    <cellStyle name="Normal 4 37" xfId="903"/>
    <cellStyle name="Normal 4 38" xfId="1002"/>
    <cellStyle name="Normal 4 39" xfId="984"/>
    <cellStyle name="Normal 4 4" xfId="154"/>
    <cellStyle name="Normal 4 4 10" xfId="5194"/>
    <cellStyle name="Normal 4 4 11" xfId="5219"/>
    <cellStyle name="Normal 4 4 12" xfId="5009"/>
    <cellStyle name="Normal 4 4 13" xfId="5365"/>
    <cellStyle name="Normal 4 4 14" xfId="5600"/>
    <cellStyle name="Normal 4 4 15" xfId="5264"/>
    <cellStyle name="Normal 4 4 16" xfId="5441"/>
    <cellStyle name="Normal 4 4 17" xfId="5679"/>
    <cellStyle name="Normal 4 4 18" xfId="5919"/>
    <cellStyle name="Normal 4 4 19" xfId="7338"/>
    <cellStyle name="Normal 4 4 2" xfId="2432"/>
    <cellStyle name="Normal 4 4 2 2" xfId="2899"/>
    <cellStyle name="Normal 4 4 2 3" xfId="37982"/>
    <cellStyle name="Normal 4 4 20" xfId="7360"/>
    <cellStyle name="Normal 4 4 21" xfId="8188"/>
    <cellStyle name="Normal 4 4 22" xfId="7503"/>
    <cellStyle name="Normal 4 4 23" xfId="4885"/>
    <cellStyle name="Normal 4 4 24" xfId="8145"/>
    <cellStyle name="Normal 4 4 25" xfId="7594"/>
    <cellStyle name="Normal 4 4 26" xfId="7602"/>
    <cellStyle name="Normal 4 4 27" xfId="8068"/>
    <cellStyle name="Normal 4 4 28" xfId="8279"/>
    <cellStyle name="Normal 4 4 29" xfId="9489"/>
    <cellStyle name="Normal 4 4 3" xfId="3163"/>
    <cellStyle name="Normal 4 4 30" xfId="9508"/>
    <cellStyle name="Normal 4 4 31" xfId="9986"/>
    <cellStyle name="Normal 4 4 32" xfId="9900"/>
    <cellStyle name="Normal 4 4 33" xfId="10993"/>
    <cellStyle name="Normal 4 4 34" xfId="11518"/>
    <cellStyle name="Normal 4 4 35" xfId="12046"/>
    <cellStyle name="Normal 4 4 36" xfId="12691"/>
    <cellStyle name="Normal 4 4 37" xfId="13119"/>
    <cellStyle name="Normal 4 4 38" xfId="13659"/>
    <cellStyle name="Normal 4 4 39" xfId="14202"/>
    <cellStyle name="Normal 4 4 4" xfId="3435"/>
    <cellStyle name="Normal 4 4 40" xfId="14785"/>
    <cellStyle name="Normal 4 4 41" xfId="15283"/>
    <cellStyle name="Normal 4 4 42" xfId="15824"/>
    <cellStyle name="Normal 4 4 43" xfId="16364"/>
    <cellStyle name="Normal 4 4 44" xfId="16905"/>
    <cellStyle name="Normal 4 4 45" xfId="17446"/>
    <cellStyle name="Normal 4 4 46" xfId="17987"/>
    <cellStyle name="Normal 4 4 47" xfId="18526"/>
    <cellStyle name="Normal 4 4 48" xfId="19065"/>
    <cellStyle name="Normal 4 4 49" xfId="19603"/>
    <cellStyle name="Normal 4 4 5" xfId="3532"/>
    <cellStyle name="Normal 4 4 50" xfId="20135"/>
    <cellStyle name="Normal 4 4 51" xfId="20692"/>
    <cellStyle name="Normal 4 4 52" xfId="21127"/>
    <cellStyle name="Normal 4 4 53" xfId="21818"/>
    <cellStyle name="Normal 4 4 54" xfId="22525"/>
    <cellStyle name="Normal 4 4 55" xfId="22493"/>
    <cellStyle name="Normal 4 4 56" xfId="22618"/>
    <cellStyle name="Normal 4 4 57" xfId="21810"/>
    <cellStyle name="Normal 4 4 58" xfId="22587"/>
    <cellStyle name="Normal 4 4 59" xfId="22842"/>
    <cellStyle name="Normal 4 4 6" xfId="4056"/>
    <cellStyle name="Normal 4 4 60" xfId="24704"/>
    <cellStyle name="Normal 4 4 61" xfId="25881"/>
    <cellStyle name="Normal 4 4 62" xfId="25816"/>
    <cellStyle name="Normal 4 4 63" xfId="26747"/>
    <cellStyle name="Normal 4 4 64" xfId="27166"/>
    <cellStyle name="Normal 4 4 65" xfId="27558"/>
    <cellStyle name="Normal 4 4 66" xfId="28831"/>
    <cellStyle name="Normal 4 4 67" xfId="29621"/>
    <cellStyle name="Normal 4 4 68" xfId="30937"/>
    <cellStyle name="Normal 4 4 69" xfId="31740"/>
    <cellStyle name="Normal 4 4 7" xfId="4051"/>
    <cellStyle name="Normal 4 4 70" xfId="31452"/>
    <cellStyle name="Normal 4 4 8" xfId="3343"/>
    <cellStyle name="Normal 4 4 9" xfId="4401"/>
    <cellStyle name="Normal 4 40" xfId="1168"/>
    <cellStyle name="Normal 4 41" xfId="1180"/>
    <cellStyle name="Normal 4 42" xfId="1196"/>
    <cellStyle name="Normal 4 43" xfId="1176"/>
    <cellStyle name="Normal 4 44" xfId="1237"/>
    <cellStyle name="Normal 4 44 2" xfId="3692"/>
    <cellStyle name="Normal 4 44 2 2" xfId="29654"/>
    <cellStyle name="Normal 4 44 3" xfId="30383"/>
    <cellStyle name="Normal 4 44 4" xfId="31835"/>
    <cellStyle name="Normal 4 44 5" xfId="32443"/>
    <cellStyle name="Normal 4 44 6" xfId="32888"/>
    <cellStyle name="Normal 4 45" xfId="1303"/>
    <cellStyle name="Normal 4 45 2" xfId="3956"/>
    <cellStyle name="Normal 4 45 2 2" xfId="29700"/>
    <cellStyle name="Normal 4 45 3" xfId="30421"/>
    <cellStyle name="Normal 4 45 4" xfId="31896"/>
    <cellStyle name="Normal 4 45 5" xfId="32624"/>
    <cellStyle name="Normal 4 45 6" xfId="33369"/>
    <cellStyle name="Normal 4 46" xfId="1284"/>
    <cellStyle name="Normal 4 46 2" xfId="4267"/>
    <cellStyle name="Normal 4 46 2 2" xfId="29689"/>
    <cellStyle name="Normal 4 46 3" xfId="30411"/>
    <cellStyle name="Normal 4 46 4" xfId="31880"/>
    <cellStyle name="Normal 4 46 5" xfId="32545"/>
    <cellStyle name="Normal 4 46 6" xfId="33302"/>
    <cellStyle name="Normal 4 47" xfId="1550"/>
    <cellStyle name="Normal 4 47 2" xfId="4828"/>
    <cellStyle name="Normal 4 47 2 2" xfId="29829"/>
    <cellStyle name="Normal 4 47 3" xfId="30537"/>
    <cellStyle name="Normal 4 47 4" xfId="32104"/>
    <cellStyle name="Normal 4 47 5" xfId="32939"/>
    <cellStyle name="Normal 4 47 6" xfId="33591"/>
    <cellStyle name="Normal 4 48" xfId="1645"/>
    <cellStyle name="Normal 4 48 2" xfId="5002"/>
    <cellStyle name="Normal 4 48 2 2" xfId="29890"/>
    <cellStyle name="Normal 4 48 3" xfId="30586"/>
    <cellStyle name="Normal 4 48 4" xfId="32177"/>
    <cellStyle name="Normal 4 48 5" xfId="32999"/>
    <cellStyle name="Normal 4 48 6" xfId="33642"/>
    <cellStyle name="Normal 4 49" xfId="1539"/>
    <cellStyle name="Normal 4 49 2" xfId="4323"/>
    <cellStyle name="Normal 4 49 2 2" xfId="29823"/>
    <cellStyle name="Normal 4 49 3" xfId="30535"/>
    <cellStyle name="Normal 4 49 4" xfId="32094"/>
    <cellStyle name="Normal 4 49 5" xfId="32932"/>
    <cellStyle name="Normal 4 49 6" xfId="33588"/>
    <cellStyle name="Normal 4 5" xfId="166"/>
    <cellStyle name="Normal 4 5 10" xfId="5161"/>
    <cellStyle name="Normal 4 5 11" xfId="5409"/>
    <cellStyle name="Normal 4 5 12" xfId="5743"/>
    <cellStyle name="Normal 4 5 13" xfId="5984"/>
    <cellStyle name="Normal 4 5 14" xfId="6224"/>
    <cellStyle name="Normal 4 5 15" xfId="6461"/>
    <cellStyle name="Normal 4 5 16" xfId="6700"/>
    <cellStyle name="Normal 4 5 17" xfId="6940"/>
    <cellStyle name="Normal 4 5 18" xfId="7172"/>
    <cellStyle name="Normal 4 5 19" xfId="7307"/>
    <cellStyle name="Normal 4 5 2" xfId="250"/>
    <cellStyle name="Normal 4 5 2 10" xfId="12934"/>
    <cellStyle name="Normal 4 5 2 11" xfId="14895"/>
    <cellStyle name="Normal 4 5 2 12" xfId="13977"/>
    <cellStyle name="Normal 4 5 2 13" xfId="15077"/>
    <cellStyle name="Normal 4 5 2 14" xfId="15096"/>
    <cellStyle name="Normal 4 5 2 15" xfId="15530"/>
    <cellStyle name="Normal 4 5 2 16" xfId="16071"/>
    <cellStyle name="Normal 4 5 2 17" xfId="16611"/>
    <cellStyle name="Normal 4 5 2 18" xfId="17152"/>
    <cellStyle name="Normal 4 5 2 19" xfId="17693"/>
    <cellStyle name="Normal 4 5 2 2" xfId="10062"/>
    <cellStyle name="Normal 4 5 2 2 2" xfId="38084"/>
    <cellStyle name="Normal 4 5 2 20" xfId="18234"/>
    <cellStyle name="Normal 4 5 2 21" xfId="18772"/>
    <cellStyle name="Normal 4 5 2 22" xfId="20792"/>
    <cellStyle name="Normal 4 5 2 23" xfId="19916"/>
    <cellStyle name="Normal 4 5 2 24" xfId="21909"/>
    <cellStyle name="Normal 4 5 2 25" xfId="22196"/>
    <cellStyle name="Normal 4 5 2 26" xfId="23404"/>
    <cellStyle name="Normal 4 5 2 27" xfId="23937"/>
    <cellStyle name="Normal 4 5 2 28" xfId="24471"/>
    <cellStyle name="Normal 4 5 2 29" xfId="24980"/>
    <cellStyle name="Normal 4 5 2 3" xfId="10735"/>
    <cellStyle name="Normal 4 5 2 3 2" xfId="37984"/>
    <cellStyle name="Normal 4 5 2 30" xfId="25457"/>
    <cellStyle name="Normal 4 5 2 31" xfId="25738"/>
    <cellStyle name="Normal 4 5 2 32" xfId="26650"/>
    <cellStyle name="Normal 4 5 2 33" xfId="27181"/>
    <cellStyle name="Normal 4 5 2 34" xfId="27671"/>
    <cellStyle name="Normal 4 5 2 35" xfId="28164"/>
    <cellStyle name="Normal 4 5 2 36" xfId="28551"/>
    <cellStyle name="Normal 4 5 2 37" xfId="28920"/>
    <cellStyle name="Normal 4 5 2 38" xfId="29098"/>
    <cellStyle name="Normal 4 5 2 39" xfId="31026"/>
    <cellStyle name="Normal 4 5 2 4" xfId="10726"/>
    <cellStyle name="Normal 4 5 2 40" xfId="31472"/>
    <cellStyle name="Normal 4 5 2 41" xfId="31615"/>
    <cellStyle name="Normal 4 5 2 5" xfId="10697"/>
    <cellStyle name="Normal 4 5 2 6" xfId="10911"/>
    <cellStyle name="Normal 4 5 2 7" xfId="12727"/>
    <cellStyle name="Normal 4 5 2 8" xfId="10751"/>
    <cellStyle name="Normal 4 5 2 9" xfId="12827"/>
    <cellStyle name="Normal 4 5 20" xfId="7542"/>
    <cellStyle name="Normal 4 5 21" xfId="8049"/>
    <cellStyle name="Normal 4 5 22" xfId="6480"/>
    <cellStyle name="Normal 4 5 23" xfId="8339"/>
    <cellStyle name="Normal 4 5 24" xfId="8566"/>
    <cellStyle name="Normal 4 5 25" xfId="8778"/>
    <cellStyle name="Normal 4 5 26" xfId="8985"/>
    <cellStyle name="Normal 4 5 27" xfId="9181"/>
    <cellStyle name="Normal 4 5 28" xfId="9366"/>
    <cellStyle name="Normal 4 5 29" xfId="9470"/>
    <cellStyle name="Normal 4 5 3" xfId="1326"/>
    <cellStyle name="Normal 4 5 3 2" xfId="29716"/>
    <cellStyle name="Normal 4 5 3 2 2" xfId="38161"/>
    <cellStyle name="Normal 4 5 3 3" xfId="30437"/>
    <cellStyle name="Normal 4 5 3 3 2" xfId="37985"/>
    <cellStyle name="Normal 4 5 3 4" xfId="31915"/>
    <cellStyle name="Normal 4 5 3 5" xfId="32783"/>
    <cellStyle name="Normal 4 5 3 6" xfId="33488"/>
    <cellStyle name="Normal 4 5 30" xfId="9624"/>
    <cellStyle name="Normal 4 5 31" xfId="9994"/>
    <cellStyle name="Normal 4 5 32" xfId="10758"/>
    <cellStyle name="Normal 4 5 33" xfId="10217"/>
    <cellStyle name="Normal 4 5 34" xfId="11142"/>
    <cellStyle name="Normal 4 5 35" xfId="11668"/>
    <cellStyle name="Normal 4 5 36" xfId="13014"/>
    <cellStyle name="Normal 4 5 37" xfId="12676"/>
    <cellStyle name="Normal 4 5 38" xfId="13270"/>
    <cellStyle name="Normal 4 5 39" xfId="13811"/>
    <cellStyle name="Normal 4 5 4" xfId="2447"/>
    <cellStyle name="Normal 4 5 4 2" xfId="3148"/>
    <cellStyle name="Normal 4 5 4 3" xfId="34206"/>
    <cellStyle name="Normal 4 5 4 4" xfId="37688"/>
    <cellStyle name="Normal 4 5 40" xfId="14599"/>
    <cellStyle name="Normal 4 5 41" xfId="14834"/>
    <cellStyle name="Normal 4 5 42" xfId="15434"/>
    <cellStyle name="Normal 4 5 43" xfId="15975"/>
    <cellStyle name="Normal 4 5 44" xfId="16515"/>
    <cellStyle name="Normal 4 5 45" xfId="17056"/>
    <cellStyle name="Normal 4 5 46" xfId="17597"/>
    <cellStyle name="Normal 4 5 47" xfId="18138"/>
    <cellStyle name="Normal 4 5 48" xfId="18676"/>
    <cellStyle name="Normal 4 5 49" xfId="19216"/>
    <cellStyle name="Normal 4 5 5" xfId="4069"/>
    <cellStyle name="Normal 4 5 5 2" xfId="37983"/>
    <cellStyle name="Normal 4 5 50" xfId="19754"/>
    <cellStyle name="Normal 4 5 51" xfId="20514"/>
    <cellStyle name="Normal 4 5 52" xfId="20735"/>
    <cellStyle name="Normal 4 5 53" xfId="21825"/>
    <cellStyle name="Normal 4 5 54" xfId="22372"/>
    <cellStyle name="Normal 4 5 55" xfId="22866"/>
    <cellStyle name="Normal 4 5 56" xfId="22424"/>
    <cellStyle name="Normal 4 5 57" xfId="23046"/>
    <cellStyle name="Normal 4 5 58" xfId="23583"/>
    <cellStyle name="Normal 4 5 59" xfId="24117"/>
    <cellStyle name="Normal 4 5 6" xfId="3968"/>
    <cellStyle name="Normal 4 5 60" xfId="25194"/>
    <cellStyle name="Normal 4 5 61" xfId="26117"/>
    <cellStyle name="Normal 4 5 62" xfId="25678"/>
    <cellStyle name="Normal 4 5 63" xfId="27137"/>
    <cellStyle name="Normal 4 5 64" xfId="26843"/>
    <cellStyle name="Normal 4 5 65" xfId="27365"/>
    <cellStyle name="Normal 4 5 66" xfId="28839"/>
    <cellStyle name="Normal 4 5 67" xfId="29458"/>
    <cellStyle name="Normal 4 5 68" xfId="30945"/>
    <cellStyle name="Normal 4 5 69" xfId="31649"/>
    <cellStyle name="Normal 4 5 7" xfId="4548"/>
    <cellStyle name="Normal 4 5 70" xfId="32654"/>
    <cellStyle name="Normal 4 5 8" xfId="4784"/>
    <cellStyle name="Normal 4 5 9" xfId="5025"/>
    <cellStyle name="Normal 4 50" xfId="1655"/>
    <cellStyle name="Normal 4 50 2" xfId="5181"/>
    <cellStyle name="Normal 4 50 2 2" xfId="29897"/>
    <cellStyle name="Normal 4 50 3" xfId="30588"/>
    <cellStyle name="Normal 4 50 4" xfId="32187"/>
    <cellStyle name="Normal 4 50 5" xfId="33006"/>
    <cellStyle name="Normal 4 50 6" xfId="33645"/>
    <cellStyle name="Normal 4 51" xfId="1668"/>
    <cellStyle name="Normal 4 51 2" xfId="5621"/>
    <cellStyle name="Normal 4 51 2 2" xfId="29904"/>
    <cellStyle name="Normal 4 51 3" xfId="30591"/>
    <cellStyle name="Normal 4 51 4" xfId="32198"/>
    <cellStyle name="Normal 4 51 5" xfId="33015"/>
    <cellStyle name="Normal 4 51 6" xfId="33650"/>
    <cellStyle name="Normal 4 52" xfId="1679"/>
    <cellStyle name="Normal 4 52 2" xfId="5708"/>
    <cellStyle name="Normal 4 52 2 2" xfId="29911"/>
    <cellStyle name="Normal 4 52 3" xfId="30594"/>
    <cellStyle name="Normal 4 52 4" xfId="32209"/>
    <cellStyle name="Normal 4 52 5" xfId="33022"/>
    <cellStyle name="Normal 4 52 6" xfId="33654"/>
    <cellStyle name="Normal 4 53" xfId="1693"/>
    <cellStyle name="Normal 4 53 2" xfId="5949"/>
    <cellStyle name="Normal 4 53 2 2" xfId="29917"/>
    <cellStyle name="Normal 4 53 3" xfId="30597"/>
    <cellStyle name="Normal 4 53 4" xfId="32219"/>
    <cellStyle name="Normal 4 53 5" xfId="33031"/>
    <cellStyle name="Normal 4 53 6" xfId="33658"/>
    <cellStyle name="Normal 4 54" xfId="1707"/>
    <cellStyle name="Normal 4 54 2" xfId="6190"/>
    <cellStyle name="Normal 4 54 2 2" xfId="29925"/>
    <cellStyle name="Normal 4 54 3" xfId="30602"/>
    <cellStyle name="Normal 4 54 4" xfId="32231"/>
    <cellStyle name="Normal 4 54 5" xfId="33042"/>
    <cellStyle name="Normal 4 54 6" xfId="33664"/>
    <cellStyle name="Normal 4 55" xfId="1722"/>
    <cellStyle name="Normal 4 55 2" xfId="6426"/>
    <cellStyle name="Normal 4 55 2 2" xfId="29935"/>
    <cellStyle name="Normal 4 55 3" xfId="30607"/>
    <cellStyle name="Normal 4 55 4" xfId="32244"/>
    <cellStyle name="Normal 4 55 5" xfId="33052"/>
    <cellStyle name="Normal 4 55 6" xfId="33670"/>
    <cellStyle name="Normal 4 56" xfId="1736"/>
    <cellStyle name="Normal 4 56 2" xfId="6981"/>
    <cellStyle name="Normal 4 56 2 2" xfId="29943"/>
    <cellStyle name="Normal 4 56 3" xfId="30612"/>
    <cellStyle name="Normal 4 56 4" xfId="32258"/>
    <cellStyle name="Normal 4 56 5" xfId="33063"/>
    <cellStyle name="Normal 4 56 6" xfId="33676"/>
    <cellStyle name="Normal 4 57" xfId="1748"/>
    <cellStyle name="Normal 4 57 2" xfId="7149"/>
    <cellStyle name="Normal 4 57 2 2" xfId="29950"/>
    <cellStyle name="Normal 4 57 3" xfId="30615"/>
    <cellStyle name="Normal 4 57 4" xfId="32268"/>
    <cellStyle name="Normal 4 57 5" xfId="33070"/>
    <cellStyle name="Normal 4 57 6" xfId="33680"/>
    <cellStyle name="Normal 4 58" xfId="1759"/>
    <cellStyle name="Normal 4 58 2" xfId="8095"/>
    <cellStyle name="Normal 4 58 2 2" xfId="29957"/>
    <cellStyle name="Normal 4 58 3" xfId="30618"/>
    <cellStyle name="Normal 4 58 4" xfId="32278"/>
    <cellStyle name="Normal 4 58 5" xfId="33078"/>
    <cellStyle name="Normal 4 58 6" xfId="33684"/>
    <cellStyle name="Normal 4 59" xfId="1770"/>
    <cellStyle name="Normal 4 59 2" xfId="8106"/>
    <cellStyle name="Normal 4 59 2 2" xfId="29964"/>
    <cellStyle name="Normal 4 59 3" xfId="30621"/>
    <cellStyle name="Normal 4 59 4" xfId="32288"/>
    <cellStyle name="Normal 4 59 5" xfId="33086"/>
    <cellStyle name="Normal 4 59 6" xfId="33689"/>
    <cellStyle name="Normal 4 6" xfId="187"/>
    <cellStyle name="Normal 4 6 10" xfId="5061"/>
    <cellStyle name="Normal 4 6 11" xfId="5561"/>
    <cellStyle name="Normal 4 6 12" xfId="5818"/>
    <cellStyle name="Normal 4 6 13" xfId="6059"/>
    <cellStyle name="Normal 4 6 14" xfId="6300"/>
    <cellStyle name="Normal 4 6 15" xfId="6536"/>
    <cellStyle name="Normal 4 6 16" xfId="6774"/>
    <cellStyle name="Normal 4 6 17" xfId="7013"/>
    <cellStyle name="Normal 4 6 18" xfId="7245"/>
    <cellStyle name="Normal 4 6 19" xfId="7207"/>
    <cellStyle name="Normal 4 6 2" xfId="271"/>
    <cellStyle name="Normal 4 6 2 10" xfId="14539"/>
    <cellStyle name="Normal 4 6 2 11" xfId="13897"/>
    <cellStyle name="Normal 4 6 2 12" xfId="15622"/>
    <cellStyle name="Normal 4 6 2 13" xfId="16163"/>
    <cellStyle name="Normal 4 6 2 14" xfId="16703"/>
    <cellStyle name="Normal 4 6 2 15" xfId="17244"/>
    <cellStyle name="Normal 4 6 2 16" xfId="17785"/>
    <cellStyle name="Normal 4 6 2 17" xfId="18326"/>
    <cellStyle name="Normal 4 6 2 18" xfId="18863"/>
    <cellStyle name="Normal 4 6 2 19" xfId="19403"/>
    <cellStyle name="Normal 4 6 2 2" xfId="10083"/>
    <cellStyle name="Normal 4 6 2 2 2" xfId="38105"/>
    <cellStyle name="Normal 4 6 2 20" xfId="19936"/>
    <cellStyle name="Normal 4 6 2 21" xfId="20455"/>
    <cellStyle name="Normal 4 6 2 22" xfId="19839"/>
    <cellStyle name="Normal 4 6 2 23" xfId="21365"/>
    <cellStyle name="Normal 4 6 2 24" xfId="21930"/>
    <cellStyle name="Normal 4 6 2 25" xfId="22748"/>
    <cellStyle name="Normal 4 6 2 26" xfId="22920"/>
    <cellStyle name="Normal 4 6 2 27" xfId="23460"/>
    <cellStyle name="Normal 4 6 2 28" xfId="23994"/>
    <cellStyle name="Normal 4 6 2 29" xfId="24528"/>
    <cellStyle name="Normal 4 6 2 3" xfId="10580"/>
    <cellStyle name="Normal 4 6 2 3 2" xfId="37987"/>
    <cellStyle name="Normal 4 6 2 30" xfId="25035"/>
    <cellStyle name="Normal 4 6 2 31" xfId="23126"/>
    <cellStyle name="Normal 4 6 2 32" xfId="26169"/>
    <cellStyle name="Normal 4 6 2 33" xfId="26706"/>
    <cellStyle name="Normal 4 6 2 34" xfId="27325"/>
    <cellStyle name="Normal 4 6 2 35" xfId="27746"/>
    <cellStyle name="Normal 4 6 2 36" xfId="28209"/>
    <cellStyle name="Normal 4 6 2 37" xfId="28941"/>
    <cellStyle name="Normal 4 6 2 38" xfId="29191"/>
    <cellStyle name="Normal 4 6 2 39" xfId="31047"/>
    <cellStyle name="Normal 4 6 2 4" xfId="11316"/>
    <cellStyle name="Normal 4 6 2 40" xfId="31459"/>
    <cellStyle name="Normal 4 6 2 41" xfId="32522"/>
    <cellStyle name="Normal 4 6 2 5" xfId="11845"/>
    <cellStyle name="Normal 4 6 2 6" xfId="12373"/>
    <cellStyle name="Normal 4 6 2 7" xfId="11987"/>
    <cellStyle name="Normal 4 6 2 8" xfId="13458"/>
    <cellStyle name="Normal 4 6 2 9" xfId="13999"/>
    <cellStyle name="Normal 4 6 20" xfId="7690"/>
    <cellStyle name="Normal 4 6 21" xfId="6638"/>
    <cellStyle name="Normal 4 6 22" xfId="6852"/>
    <cellStyle name="Normal 4 6 23" xfId="8411"/>
    <cellStyle name="Normal 4 6 24" xfId="8636"/>
    <cellStyle name="Normal 4 6 25" xfId="8845"/>
    <cellStyle name="Normal 4 6 26" xfId="9051"/>
    <cellStyle name="Normal 4 6 27" xfId="9247"/>
    <cellStyle name="Normal 4 6 28" xfId="9426"/>
    <cellStyle name="Normal 4 6 29" xfId="9394"/>
    <cellStyle name="Normal 4 6 3" xfId="1347"/>
    <cellStyle name="Normal 4 6 3 2" xfId="29737"/>
    <cellStyle name="Normal 4 6 3 2 2" xfId="38182"/>
    <cellStyle name="Normal 4 6 3 3" xfId="30458"/>
    <cellStyle name="Normal 4 6 3 3 2" xfId="37988"/>
    <cellStyle name="Normal 4 6 3 4" xfId="31936"/>
    <cellStyle name="Normal 4 6 3 5" xfId="32804"/>
    <cellStyle name="Normal 4 6 3 6" xfId="33509"/>
    <cellStyle name="Normal 4 6 30" xfId="9709"/>
    <cellStyle name="Normal 4 6 31" xfId="10010"/>
    <cellStyle name="Normal 4 6 32" xfId="10676"/>
    <cellStyle name="Normal 4 6 33" xfId="11405"/>
    <cellStyle name="Normal 4 6 34" xfId="11934"/>
    <cellStyle name="Normal 4 6 35" xfId="12462"/>
    <cellStyle name="Normal 4 6 36" xfId="12901"/>
    <cellStyle name="Normal 4 6 37" xfId="13546"/>
    <cellStyle name="Normal 4 6 38" xfId="14088"/>
    <cellStyle name="Normal 4 6 39" xfId="14628"/>
    <cellStyle name="Normal 4 6 4" xfId="2459"/>
    <cellStyle name="Normal 4 6 4 2" xfId="4191"/>
    <cellStyle name="Normal 4 6 4 3" xfId="34222"/>
    <cellStyle name="Normal 4 6 4 4" xfId="37704"/>
    <cellStyle name="Normal 4 6 40" xfId="14969"/>
    <cellStyle name="Normal 4 6 41" xfId="15711"/>
    <cellStyle name="Normal 4 6 42" xfId="16252"/>
    <cellStyle name="Normal 4 6 43" xfId="16792"/>
    <cellStyle name="Normal 4 6 44" xfId="17333"/>
    <cellStyle name="Normal 4 6 45" xfId="17874"/>
    <cellStyle name="Normal 4 6 46" xfId="18415"/>
    <cellStyle name="Normal 4 6 47" xfId="18952"/>
    <cellStyle name="Normal 4 6 48" xfId="19491"/>
    <cellStyle name="Normal 4 6 49" xfId="20025"/>
    <cellStyle name="Normal 4 6 5" xfId="3836"/>
    <cellStyle name="Normal 4 6 5 2" xfId="37986"/>
    <cellStyle name="Normal 4 6 50" xfId="20542"/>
    <cellStyle name="Normal 4 6 51" xfId="20861"/>
    <cellStyle name="Normal 4 6 52" xfId="21434"/>
    <cellStyle name="Normal 4 6 53" xfId="21846"/>
    <cellStyle name="Normal 4 6 54" xfId="22173"/>
    <cellStyle name="Normal 4 6 55" xfId="21809"/>
    <cellStyle name="Normal 4 6 56" xfId="22972"/>
    <cellStyle name="Normal 4 6 57" xfId="23511"/>
    <cellStyle name="Normal 4 6 58" xfId="24045"/>
    <cellStyle name="Normal 4 6 59" xfId="24577"/>
    <cellStyle name="Normal 4 6 6" xfId="4329"/>
    <cellStyle name="Normal 4 6 60" xfId="25444"/>
    <cellStyle name="Normal 4 6 61" xfId="25156"/>
    <cellStyle name="Normal 4 6 62" xfId="26221"/>
    <cellStyle name="Normal 4 6 63" xfId="27693"/>
    <cellStyle name="Normal 4 6 64" xfId="27334"/>
    <cellStyle name="Normal 4 6 65" xfId="27792"/>
    <cellStyle name="Normal 4 6 66" xfId="28857"/>
    <cellStyle name="Normal 4 6 67" xfId="29333"/>
    <cellStyle name="Normal 4 6 68" xfId="30963"/>
    <cellStyle name="Normal 4 6 69" xfId="31423"/>
    <cellStyle name="Normal 4 6 7" xfId="4623"/>
    <cellStyle name="Normal 4 6 70" xfId="31400"/>
    <cellStyle name="Normal 4 6 8" xfId="4860"/>
    <cellStyle name="Normal 4 6 9" xfId="5100"/>
    <cellStyle name="Normal 4 60" xfId="1784"/>
    <cellStyle name="Normal 4 60 2" xfId="7373"/>
    <cellStyle name="Normal 4 60 2 2" xfId="29973"/>
    <cellStyle name="Normal 4 60 3" xfId="30625"/>
    <cellStyle name="Normal 4 60 4" xfId="32300"/>
    <cellStyle name="Normal 4 60 5" xfId="33097"/>
    <cellStyle name="Normal 4 60 6" xfId="33694"/>
    <cellStyle name="Normal 4 61" xfId="1794"/>
    <cellStyle name="Normal 4 61 2" xfId="8114"/>
    <cellStyle name="Normal 4 61 2 2" xfId="29978"/>
    <cellStyle name="Normal 4 61 3" xfId="30627"/>
    <cellStyle name="Normal 4 61 4" xfId="32309"/>
    <cellStyle name="Normal 4 61 5" xfId="33105"/>
    <cellStyle name="Normal 4 61 6" xfId="33697"/>
    <cellStyle name="Normal 4 62" xfId="1805"/>
    <cellStyle name="Normal 4 62 2" xfId="6658"/>
    <cellStyle name="Normal 4 62 2 2" xfId="29984"/>
    <cellStyle name="Normal 4 62 3" xfId="30630"/>
    <cellStyle name="Normal 4 62 4" xfId="32318"/>
    <cellStyle name="Normal 4 62 5" xfId="33114"/>
    <cellStyle name="Normal 4 62 6" xfId="33701"/>
    <cellStyle name="Normal 4 63" xfId="1815"/>
    <cellStyle name="Normal 4 63 2" xfId="8307"/>
    <cellStyle name="Normal 4 63 2 2" xfId="29989"/>
    <cellStyle name="Normal 4 63 3" xfId="30633"/>
    <cellStyle name="Normal 4 63 4" xfId="32326"/>
    <cellStyle name="Normal 4 63 5" xfId="33122"/>
    <cellStyle name="Normal 4 63 6" xfId="33705"/>
    <cellStyle name="Normal 4 64" xfId="1830"/>
    <cellStyle name="Normal 4 64 2" xfId="8533"/>
    <cellStyle name="Normal 4 64 2 2" xfId="29998"/>
    <cellStyle name="Normal 4 64 3" xfId="30637"/>
    <cellStyle name="Normal 4 64 4" xfId="32340"/>
    <cellStyle name="Normal 4 64 5" xfId="33134"/>
    <cellStyle name="Normal 4 64 6" xfId="33710"/>
    <cellStyle name="Normal 4 65" xfId="1837"/>
    <cellStyle name="Normal 4 65 2" xfId="8748"/>
    <cellStyle name="Normal 4 65 2 2" xfId="30000"/>
    <cellStyle name="Normal 4 65 3" xfId="30639"/>
    <cellStyle name="Normal 4 65 4" xfId="32346"/>
    <cellStyle name="Normal 4 65 5" xfId="33140"/>
    <cellStyle name="Normal 4 65 6" xfId="33713"/>
    <cellStyle name="Normal 4 66" xfId="1845"/>
    <cellStyle name="Normal 4 66 2" xfId="9217"/>
    <cellStyle name="Normal 4 66 2 2" xfId="30006"/>
    <cellStyle name="Normal 4 66 3" xfId="30642"/>
    <cellStyle name="Normal 4 66 4" xfId="32354"/>
    <cellStyle name="Normal 4 66 5" xfId="33146"/>
    <cellStyle name="Normal 4 66 6" xfId="33716"/>
    <cellStyle name="Normal 4 67" xfId="1859"/>
    <cellStyle name="Normal 4 67 2" xfId="9355"/>
    <cellStyle name="Normal 4 67 2 2" xfId="30016"/>
    <cellStyle name="Normal 4 67 3" xfId="30647"/>
    <cellStyle name="Normal 4 67 4" xfId="32367"/>
    <cellStyle name="Normal 4 67 5" xfId="33155"/>
    <cellStyle name="Normal 4 67 6" xfId="33722"/>
    <cellStyle name="Normal 4 68" xfId="1716"/>
    <cellStyle name="Normal 4 68 2" xfId="9886"/>
    <cellStyle name="Normal 4 68 2 2" xfId="29930"/>
    <cellStyle name="Normal 4 68 3" xfId="30605"/>
    <cellStyle name="Normal 4 68 4" xfId="32240"/>
    <cellStyle name="Normal 4 68 5" xfId="33049"/>
    <cellStyle name="Normal 4 68 6" xfId="33668"/>
    <cellStyle name="Normal 4 69" xfId="1869"/>
    <cellStyle name="Normal 4 69 2" xfId="10133"/>
    <cellStyle name="Normal 4 69 2 2" xfId="30020"/>
    <cellStyle name="Normal 4 69 3" xfId="30649"/>
    <cellStyle name="Normal 4 69 4" xfId="32374"/>
    <cellStyle name="Normal 4 69 5" xfId="33163"/>
    <cellStyle name="Normal 4 69 6" xfId="33725"/>
    <cellStyle name="Normal 4 7" xfId="208"/>
    <cellStyle name="Normal 4 7 10" xfId="5491"/>
    <cellStyle name="Normal 4 7 11" xfId="5395"/>
    <cellStyle name="Normal 4 7 12" xfId="4614"/>
    <cellStyle name="Normal 4 7 13" xfId="5228"/>
    <cellStyle name="Normal 4 7 14" xfId="3710"/>
    <cellStyle name="Normal 4 7 15" xfId="4937"/>
    <cellStyle name="Normal 4 7 16" xfId="4940"/>
    <cellStyle name="Normal 4 7 17" xfId="4750"/>
    <cellStyle name="Normal 4 7 18" xfId="3634"/>
    <cellStyle name="Normal 4 7 19" xfId="7621"/>
    <cellStyle name="Normal 4 7 2" xfId="292"/>
    <cellStyle name="Normal 4 7 2 10" xfId="13911"/>
    <cellStyle name="Normal 4 7 2 11" xfId="13815"/>
    <cellStyle name="Normal 4 7 2 12" xfId="15135"/>
    <cellStyle name="Normal 4 7 2 13" xfId="15534"/>
    <cellStyle name="Normal 4 7 2 14" xfId="16075"/>
    <cellStyle name="Normal 4 7 2 15" xfId="16615"/>
    <cellStyle name="Normal 4 7 2 16" xfId="17156"/>
    <cellStyle name="Normal 4 7 2 17" xfId="17697"/>
    <cellStyle name="Normal 4 7 2 18" xfId="18238"/>
    <cellStyle name="Normal 4 7 2 19" xfId="18776"/>
    <cellStyle name="Normal 4 7 2 2" xfId="10104"/>
    <cellStyle name="Normal 4 7 2 2 2" xfId="38126"/>
    <cellStyle name="Normal 4 7 2 20" xfId="19315"/>
    <cellStyle name="Normal 4 7 2 21" xfId="19852"/>
    <cellStyle name="Normal 4 7 2 22" xfId="19758"/>
    <cellStyle name="Normal 4 7 2 23" xfId="21002"/>
    <cellStyle name="Normal 4 7 2 24" xfId="21951"/>
    <cellStyle name="Normal 4 7 2 25" xfId="22076"/>
    <cellStyle name="Normal 4 7 2 26" xfId="23096"/>
    <cellStyle name="Normal 4 7 2 27" xfId="23633"/>
    <cellStyle name="Normal 4 7 2 28" xfId="24166"/>
    <cellStyle name="Normal 4 7 2 29" xfId="24694"/>
    <cellStyle name="Normal 4 7 2 3" xfId="10774"/>
    <cellStyle name="Normal 4 7 2 3 2" xfId="37990"/>
    <cellStyle name="Normal 4 7 2 30" xfId="25191"/>
    <cellStyle name="Normal 4 7 2 31" xfId="24965"/>
    <cellStyle name="Normal 4 7 2 32" xfId="26342"/>
    <cellStyle name="Normal 4 7 2 33" xfId="26879"/>
    <cellStyle name="Normal 4 7 2 34" xfId="26084"/>
    <cellStyle name="Normal 4 7 2 35" xfId="27899"/>
    <cellStyle name="Normal 4 7 2 36" xfId="28339"/>
    <cellStyle name="Normal 4 7 2 37" xfId="28962"/>
    <cellStyle name="Normal 4 7 2 38" xfId="29921"/>
    <cellStyle name="Normal 4 7 2 39" xfId="31068"/>
    <cellStyle name="Normal 4 7 2 4" xfId="10173"/>
    <cellStyle name="Normal 4 7 2 40" xfId="31127"/>
    <cellStyle name="Normal 4 7 2 41" xfId="32301"/>
    <cellStyle name="Normal 4 7 2 5" xfId="11228"/>
    <cellStyle name="Normal 4 7 2 6" xfId="11756"/>
    <cellStyle name="Normal 4 7 2 7" xfId="12341"/>
    <cellStyle name="Normal 4 7 2 8" xfId="12839"/>
    <cellStyle name="Normal 4 7 2 9" xfId="13370"/>
    <cellStyle name="Normal 4 7 20" xfId="7528"/>
    <cellStyle name="Normal 4 7 21" xfId="7894"/>
    <cellStyle name="Normal 4 7 22" xfId="8224"/>
    <cellStyle name="Normal 4 7 23" xfId="8208"/>
    <cellStyle name="Normal 4 7 24" xfId="6429"/>
    <cellStyle name="Normal 4 7 25" xfId="8067"/>
    <cellStyle name="Normal 4 7 26" xfId="7925"/>
    <cellStyle name="Normal 4 7 27" xfId="6307"/>
    <cellStyle name="Normal 4 7 28" xfId="7752"/>
    <cellStyle name="Normal 4 7 29" xfId="9662"/>
    <cellStyle name="Normal 4 7 3" xfId="2474"/>
    <cellStyle name="Normal 4 7 3 2" xfId="3296"/>
    <cellStyle name="Normal 4 7 3 3" xfId="34239"/>
    <cellStyle name="Normal 4 7 3 4" xfId="37720"/>
    <cellStyle name="Normal 4 7 30" xfId="9616"/>
    <cellStyle name="Normal 4 7 31" xfId="10020"/>
    <cellStyle name="Normal 4 7 32" xfId="10340"/>
    <cellStyle name="Normal 4 7 33" xfId="10763"/>
    <cellStyle name="Normal 4 7 34" xfId="11261"/>
    <cellStyle name="Normal 4 7 35" xfId="11789"/>
    <cellStyle name="Normal 4 7 36" xfId="11294"/>
    <cellStyle name="Normal 4 7 37" xfId="12915"/>
    <cellStyle name="Normal 4 7 38" xfId="13403"/>
    <cellStyle name="Normal 4 7 39" xfId="13944"/>
    <cellStyle name="Normal 4 7 4" xfId="4086"/>
    <cellStyle name="Normal 4 7 4 2" xfId="37989"/>
    <cellStyle name="Normal 4 7 40" xfId="13797"/>
    <cellStyle name="Normal 4 7 41" xfId="13958"/>
    <cellStyle name="Normal 4 7 42" xfId="15567"/>
    <cellStyle name="Normal 4 7 43" xfId="16108"/>
    <cellStyle name="Normal 4 7 44" xfId="16648"/>
    <cellStyle name="Normal 4 7 45" xfId="17189"/>
    <cellStyle name="Normal 4 7 46" xfId="17730"/>
    <cellStyle name="Normal 4 7 47" xfId="18271"/>
    <cellStyle name="Normal 4 7 48" xfId="18809"/>
    <cellStyle name="Normal 4 7 49" xfId="19348"/>
    <cellStyle name="Normal 4 7 5" xfId="4262"/>
    <cellStyle name="Normal 4 7 50" xfId="19883"/>
    <cellStyle name="Normal 4 7 51" xfId="19740"/>
    <cellStyle name="Normal 4 7 52" xfId="19897"/>
    <cellStyle name="Normal 4 7 53" xfId="21867"/>
    <cellStyle name="Normal 4 7 54" xfId="22553"/>
    <cellStyle name="Normal 4 7 55" xfId="23169"/>
    <cellStyle name="Normal 4 7 56" xfId="23705"/>
    <cellStyle name="Normal 4 7 57" xfId="24238"/>
    <cellStyle name="Normal 4 7 58" xfId="24760"/>
    <cellStyle name="Normal 4 7 59" xfId="25253"/>
    <cellStyle name="Normal 4 7 6" xfId="4189"/>
    <cellStyle name="Normal 4 7 60" xfId="24732"/>
    <cellStyle name="Normal 4 7 61" xfId="26415"/>
    <cellStyle name="Normal 4 7 62" xfId="26951"/>
    <cellStyle name="Normal 4 7 63" xfId="27411"/>
    <cellStyle name="Normal 4 7 64" xfId="27957"/>
    <cellStyle name="Normal 4 7 65" xfId="28384"/>
    <cellStyle name="Normal 4 7 66" xfId="28878"/>
    <cellStyle name="Normal 4 7 67" xfId="29014"/>
    <cellStyle name="Normal 4 7 68" xfId="30984"/>
    <cellStyle name="Normal 4 7 69" xfId="32325"/>
    <cellStyle name="Normal 4 7 7" xfId="3340"/>
    <cellStyle name="Normal 4 7 70" xfId="33154"/>
    <cellStyle name="Normal 4 7 8" xfId="3752"/>
    <cellStyle name="Normal 4 7 9" xfId="4042"/>
    <cellStyle name="Normal 4 70" xfId="1877"/>
    <cellStyle name="Normal 4 70 2" xfId="11127"/>
    <cellStyle name="Normal 4 70 2 2" xfId="30026"/>
    <cellStyle name="Normal 4 70 3" xfId="30652"/>
    <cellStyle name="Normal 4 70 4" xfId="32381"/>
    <cellStyle name="Normal 4 70 5" xfId="33171"/>
    <cellStyle name="Normal 4 70 6" xfId="33728"/>
    <cellStyle name="Normal 4 71" xfId="2359"/>
    <cellStyle name="Normal 4 71 2" xfId="11653"/>
    <cellStyle name="Normal 4 72" xfId="12182"/>
    <cellStyle name="Normal 4 73" xfId="12670"/>
    <cellStyle name="Normal 4 74" xfId="13255"/>
    <cellStyle name="Normal 4 75" xfId="13796"/>
    <cellStyle name="Normal 4 76" xfId="14339"/>
    <cellStyle name="Normal 4 77" xfId="14813"/>
    <cellStyle name="Normal 4 78" xfId="15419"/>
    <cellStyle name="Normal 4 79" xfId="15960"/>
    <cellStyle name="Normal 4 8" xfId="229"/>
    <cellStyle name="Normal 4 8 10" xfId="4607"/>
    <cellStyle name="Normal 4 8 11" xfId="5499"/>
    <cellStyle name="Normal 4 8 12" xfId="5855"/>
    <cellStyle name="Normal 4 8 13" xfId="6097"/>
    <cellStyle name="Normal 4 8 14" xfId="6337"/>
    <cellStyle name="Normal 4 8 15" xfId="6574"/>
    <cellStyle name="Normal 4 8 16" xfId="6811"/>
    <cellStyle name="Normal 4 8 17" xfId="7050"/>
    <cellStyle name="Normal 4 8 18" xfId="7282"/>
    <cellStyle name="Normal 4 8 19" xfId="6758"/>
    <cellStyle name="Normal 4 8 2" xfId="2489"/>
    <cellStyle name="Normal 4 8 2 2" xfId="2918"/>
    <cellStyle name="Normal 4 8 2 3" xfId="34254"/>
    <cellStyle name="Normal 4 8 2 4" xfId="37734"/>
    <cellStyle name="Normal 4 8 20" xfId="7629"/>
    <cellStyle name="Normal 4 8 21" xfId="3799"/>
    <cellStyle name="Normal 4 8 22" xfId="7666"/>
    <cellStyle name="Normal 4 8 23" xfId="8447"/>
    <cellStyle name="Normal 4 8 24" xfId="8670"/>
    <cellStyle name="Normal 4 8 25" xfId="8879"/>
    <cellStyle name="Normal 4 8 26" xfId="9081"/>
    <cellStyle name="Normal 4 8 27" xfId="9279"/>
    <cellStyle name="Normal 4 8 28" xfId="9452"/>
    <cellStyle name="Normal 4 8 29" xfId="9036"/>
    <cellStyle name="Normal 4 8 3" xfId="3316"/>
    <cellStyle name="Normal 4 8 3 2" xfId="37991"/>
    <cellStyle name="Normal 4 8 30" xfId="9667"/>
    <cellStyle name="Normal 4 8 31" xfId="10041"/>
    <cellStyle name="Normal 4 8 32" xfId="10708"/>
    <cellStyle name="Normal 4 8 33" xfId="10936"/>
    <cellStyle name="Normal 4 8 34" xfId="11192"/>
    <cellStyle name="Normal 4 8 35" xfId="11719"/>
    <cellStyle name="Normal 4 8 36" xfId="11257"/>
    <cellStyle name="Normal 4 8 37" xfId="12774"/>
    <cellStyle name="Normal 4 8 38" xfId="13325"/>
    <cellStyle name="Normal 4 8 39" xfId="13866"/>
    <cellStyle name="Normal 4 8 4" xfId="3714"/>
    <cellStyle name="Normal 4 8 40" xfId="14625"/>
    <cellStyle name="Normal 4 8 41" xfId="14960"/>
    <cellStyle name="Normal 4 8 42" xfId="15489"/>
    <cellStyle name="Normal 4 8 43" xfId="16030"/>
    <cellStyle name="Normal 4 8 44" xfId="16570"/>
    <cellStyle name="Normal 4 8 45" xfId="17111"/>
    <cellStyle name="Normal 4 8 46" xfId="17652"/>
    <cellStyle name="Normal 4 8 47" xfId="18193"/>
    <cellStyle name="Normal 4 8 48" xfId="18731"/>
    <cellStyle name="Normal 4 8 49" xfId="19271"/>
    <cellStyle name="Normal 4 8 5" xfId="3812"/>
    <cellStyle name="Normal 4 8 50" xfId="19808"/>
    <cellStyle name="Normal 4 8 51" xfId="20539"/>
    <cellStyle name="Normal 4 8 52" xfId="20853"/>
    <cellStyle name="Normal 4 8 53" xfId="21888"/>
    <cellStyle name="Normal 4 8 54" xfId="22596"/>
    <cellStyle name="Normal 4 8 55" xfId="23012"/>
    <cellStyle name="Normal 4 8 56" xfId="23550"/>
    <cellStyle name="Normal 4 8 57" xfId="24084"/>
    <cellStyle name="Normal 4 8 58" xfId="24617"/>
    <cellStyle name="Normal 4 8 59" xfId="25118"/>
    <cellStyle name="Normal 4 8 6" xfId="4233"/>
    <cellStyle name="Normal 4 8 60" xfId="25060"/>
    <cellStyle name="Normal 4 8 61" xfId="26261"/>
    <cellStyle name="Normal 4 8 62" xfId="26796"/>
    <cellStyle name="Normal 4 8 63" xfId="26842"/>
    <cellStyle name="Normal 4 8 64" xfId="27829"/>
    <cellStyle name="Normal 4 8 65" xfId="28283"/>
    <cellStyle name="Normal 4 8 66" xfId="28899"/>
    <cellStyle name="Normal 4 8 67" xfId="29534"/>
    <cellStyle name="Normal 4 8 68" xfId="31005"/>
    <cellStyle name="Normal 4 8 69" xfId="31840"/>
    <cellStyle name="Normal 4 8 7" xfId="4660"/>
    <cellStyle name="Normal 4 8 70" xfId="32998"/>
    <cellStyle name="Normal 4 8 8" xfId="4898"/>
    <cellStyle name="Normal 4 8 9" xfId="5136"/>
    <cellStyle name="Normal 4 80" xfId="16500"/>
    <cellStyle name="Normal 4 81" xfId="17041"/>
    <cellStyle name="Normal 4 82" xfId="17582"/>
    <cellStyle name="Normal 4 83" xfId="18123"/>
    <cellStyle name="Normal 4 84" xfId="18661"/>
    <cellStyle name="Normal 4 85" xfId="19201"/>
    <cellStyle name="Normal 4 86" xfId="19739"/>
    <cellStyle name="Normal 4 87" xfId="20267"/>
    <cellStyle name="Normal 4 88" xfId="20718"/>
    <cellStyle name="Normal 4 89" xfId="21241"/>
    <cellStyle name="Normal 4 9" xfId="179"/>
    <cellStyle name="Normal 4 9 10" xfId="4995"/>
    <cellStyle name="Normal 4 9 11" xfId="5575"/>
    <cellStyle name="Normal 4 9 12" xfId="5830"/>
    <cellStyle name="Normal 4 9 13" xfId="6071"/>
    <cellStyle name="Normal 4 9 14" xfId="6312"/>
    <cellStyle name="Normal 4 9 15" xfId="6548"/>
    <cellStyle name="Normal 4 9 16" xfId="6785"/>
    <cellStyle name="Normal 4 9 17" xfId="7025"/>
    <cellStyle name="Normal 4 9 18" xfId="7257"/>
    <cellStyle name="Normal 4 9 19" xfId="7142"/>
    <cellStyle name="Normal 4 9 2" xfId="2505"/>
    <cellStyle name="Normal 4 9 2 2" xfId="2912"/>
    <cellStyle name="Normal 4 9 2 3" xfId="34272"/>
    <cellStyle name="Normal 4 9 2 4" xfId="37741"/>
    <cellStyle name="Normal 4 9 20" xfId="7702"/>
    <cellStyle name="Normal 4 9 21" xfId="7385"/>
    <cellStyle name="Normal 4 9 22" xfId="7864"/>
    <cellStyle name="Normal 4 9 23" xfId="8422"/>
    <cellStyle name="Normal 4 9 24" xfId="8647"/>
    <cellStyle name="Normal 4 9 25" xfId="8857"/>
    <cellStyle name="Normal 4 9 26" xfId="9059"/>
    <cellStyle name="Normal 4 9 27" xfId="9258"/>
    <cellStyle name="Normal 4 9 28" xfId="9434"/>
    <cellStyle name="Normal 4 9 29" xfId="9348"/>
    <cellStyle name="Normal 4 9 3" xfId="3275"/>
    <cellStyle name="Normal 4 9 3 2" xfId="37992"/>
    <cellStyle name="Normal 4 9 30" xfId="9717"/>
    <cellStyle name="Normal 4 9 31" xfId="10003"/>
    <cellStyle name="Normal 4 9 32" xfId="10743"/>
    <cellStyle name="Normal 4 9 33" xfId="11295"/>
    <cellStyle name="Normal 4 9 34" xfId="11824"/>
    <cellStyle name="Normal 4 9 35" xfId="12352"/>
    <cellStyle name="Normal 4 9 36" xfId="12823"/>
    <cellStyle name="Normal 4 9 37" xfId="13437"/>
    <cellStyle name="Normal 4 9 38" xfId="13978"/>
    <cellStyle name="Normal 4 9 39" xfId="14518"/>
    <cellStyle name="Normal 4 9 4" xfId="4144"/>
    <cellStyle name="Normal 4 9 40" xfId="14358"/>
    <cellStyle name="Normal 4 9 41" xfId="15601"/>
    <cellStyle name="Normal 4 9 42" xfId="16142"/>
    <cellStyle name="Normal 4 9 43" xfId="16682"/>
    <cellStyle name="Normal 4 9 44" xfId="17223"/>
    <cellStyle name="Normal 4 9 45" xfId="17764"/>
    <cellStyle name="Normal 4 9 46" xfId="18305"/>
    <cellStyle name="Normal 4 9 47" xfId="18843"/>
    <cellStyle name="Normal 4 9 48" xfId="19382"/>
    <cellStyle name="Normal 4 9 49" xfId="19917"/>
    <cellStyle name="Normal 4 9 5" xfId="4014"/>
    <cellStyle name="Normal 4 9 50" xfId="20437"/>
    <cellStyle name="Normal 4 9 51" xfId="20286"/>
    <cellStyle name="Normal 4 9 52" xfId="21354"/>
    <cellStyle name="Normal 4 9 53" xfId="21838"/>
    <cellStyle name="Normal 4 9 54" xfId="22314"/>
    <cellStyle name="Normal 4 9 55" xfId="22427"/>
    <cellStyle name="Normal 4 9 56" xfId="23189"/>
    <cellStyle name="Normal 4 9 57" xfId="23725"/>
    <cellStyle name="Normal 4 9 58" xfId="24258"/>
    <cellStyle name="Normal 4 9 59" xfId="24779"/>
    <cellStyle name="Normal 4 9 6" xfId="4363"/>
    <cellStyle name="Normal 4 9 60" xfId="25594"/>
    <cellStyle name="Normal 4 9 61" xfId="24030"/>
    <cellStyle name="Normal 4 9 62" xfId="26435"/>
    <cellStyle name="Normal 4 9 63" xfId="27603"/>
    <cellStyle name="Normal 4 9 64" xfId="27507"/>
    <cellStyle name="Normal 4 9 65" xfId="27974"/>
    <cellStyle name="Normal 4 9 66" xfId="28850"/>
    <cellStyle name="Normal 4 9 67" xfId="29060"/>
    <cellStyle name="Normal 4 9 68" xfId="30957"/>
    <cellStyle name="Normal 4 9 69" xfId="31092"/>
    <cellStyle name="Normal 4 9 7" xfId="4635"/>
    <cellStyle name="Normal 4 9 70" xfId="31584"/>
    <cellStyle name="Normal 4 9 8" xfId="4872"/>
    <cellStyle name="Normal 4 9 9" xfId="5112"/>
    <cellStyle name="Normal 4 90" xfId="21716"/>
    <cellStyle name="Normal 4 91" xfId="22549"/>
    <cellStyle name="Normal 4 92" xfId="22634"/>
    <cellStyle name="Normal 4 93" xfId="22189"/>
    <cellStyle name="Normal 4 94" xfId="22962"/>
    <cellStyle name="Normal 4 95" xfId="23501"/>
    <cellStyle name="Normal 4 96" xfId="24035"/>
    <cellStyle name="Normal 4 97" xfId="25714"/>
    <cellStyle name="Normal 4 98" xfId="24778"/>
    <cellStyle name="Normal 4 99" xfId="25602"/>
    <cellStyle name="Normal 40" xfId="102"/>
    <cellStyle name="Normal 40 10" xfId="5507"/>
    <cellStyle name="Normal 40 11" xfId="5763"/>
    <cellStyle name="Normal 40 12" xfId="6005"/>
    <cellStyle name="Normal 40 13" xfId="6245"/>
    <cellStyle name="Normal 40 14" xfId="6482"/>
    <cellStyle name="Normal 40 15" xfId="6720"/>
    <cellStyle name="Normal 40 16" xfId="6961"/>
    <cellStyle name="Normal 40 17" xfId="7192"/>
    <cellStyle name="Normal 40 18" xfId="7425"/>
    <cellStyle name="Normal 40 19" xfId="7637"/>
    <cellStyle name="Normal 40 2" xfId="2711"/>
    <cellStyle name="Normal 40 2 2" xfId="2880"/>
    <cellStyle name="Normal 40 20" xfId="7890"/>
    <cellStyle name="Normal 40 21" xfId="8024"/>
    <cellStyle name="Normal 40 22" xfId="8360"/>
    <cellStyle name="Normal 40 23" xfId="8584"/>
    <cellStyle name="Normal 40 24" xfId="8795"/>
    <cellStyle name="Normal 40 25" xfId="9002"/>
    <cellStyle name="Normal 40 26" xfId="9198"/>
    <cellStyle name="Normal 40 27" xfId="9383"/>
    <cellStyle name="Normal 40 28" xfId="9550"/>
    <cellStyle name="Normal 40 29" xfId="9672"/>
    <cellStyle name="Normal 40 3" xfId="2829"/>
    <cellStyle name="Normal 40 30" xfId="9783"/>
    <cellStyle name="Normal 40 31" xfId="9935"/>
    <cellStyle name="Normal 40 32" xfId="10166"/>
    <cellStyle name="Normal 40 33" xfId="11124"/>
    <cellStyle name="Normal 40 34" xfId="11650"/>
    <cellStyle name="Normal 40 35" xfId="12179"/>
    <cellStyle name="Normal 40 36" xfId="12633"/>
    <cellStyle name="Normal 40 37" xfId="13252"/>
    <cellStyle name="Normal 40 38" xfId="13793"/>
    <cellStyle name="Normal 40 39" xfId="14336"/>
    <cellStyle name="Normal 40 4" xfId="4057"/>
    <cellStyle name="Normal 40 40" xfId="14804"/>
    <cellStyle name="Normal 40 41" xfId="15416"/>
    <cellStyle name="Normal 40 42" xfId="15957"/>
    <cellStyle name="Normal 40 43" xfId="16497"/>
    <cellStyle name="Normal 40 44" xfId="17038"/>
    <cellStyle name="Normal 40 45" xfId="17579"/>
    <cellStyle name="Normal 40 46" xfId="18120"/>
    <cellStyle name="Normal 40 47" xfId="18658"/>
    <cellStyle name="Normal 40 48" xfId="19198"/>
    <cellStyle name="Normal 40 49" xfId="19736"/>
    <cellStyle name="Normal 40 5" xfId="4439"/>
    <cellStyle name="Normal 40 50" xfId="20264"/>
    <cellStyle name="Normal 40 51" xfId="20709"/>
    <cellStyle name="Normal 40 52" xfId="21238"/>
    <cellStyle name="Normal 40 53" xfId="21766"/>
    <cellStyle name="Normal 40 54" xfId="22250"/>
    <cellStyle name="Normal 40 55" xfId="22498"/>
    <cellStyle name="Normal 40 56" xfId="22880"/>
    <cellStyle name="Normal 40 57" xfId="23421"/>
    <cellStyle name="Normal 40 58" xfId="23954"/>
    <cellStyle name="Normal 40 59" xfId="24488"/>
    <cellStyle name="Normal 40 6" xfId="4568"/>
    <cellStyle name="Normal 40 60" xfId="25700"/>
    <cellStyle name="Normal 40 61" xfId="26032"/>
    <cellStyle name="Normal 40 62" xfId="26131"/>
    <cellStyle name="Normal 40 63" xfId="27032"/>
    <cellStyle name="Normal 40 64" xfId="26864"/>
    <cellStyle name="Normal 40 65" xfId="27710"/>
    <cellStyle name="Normal 40 66" xfId="28792"/>
    <cellStyle name="Normal 40 67" xfId="29451"/>
    <cellStyle name="Normal 40 68" xfId="30891"/>
    <cellStyle name="Normal 40 69" xfId="31310"/>
    <cellStyle name="Normal 40 7" xfId="4805"/>
    <cellStyle name="Normal 40 70" xfId="31148"/>
    <cellStyle name="Normal 40 8" xfId="5046"/>
    <cellStyle name="Normal 40 9" xfId="5285"/>
    <cellStyle name="Normal 41" xfId="38281"/>
    <cellStyle name="Normal 42" xfId="2740"/>
    <cellStyle name="Normal 43" xfId="38282"/>
    <cellStyle name="Normal 44" xfId="38284"/>
    <cellStyle name="Normal 45" xfId="38285"/>
    <cellStyle name="Normal 46" xfId="38286"/>
    <cellStyle name="Normal 47" xfId="38289"/>
    <cellStyle name="Normal 48" xfId="1849"/>
    <cellStyle name="Normal 49" xfId="670"/>
    <cellStyle name="Normal 5" xfId="50"/>
    <cellStyle name="Normal 5 10" xfId="386"/>
    <cellStyle name="Normal 5 100" xfId="28750"/>
    <cellStyle name="Normal 5 101" xfId="29611"/>
    <cellStyle name="Normal 5 102" xfId="30841"/>
    <cellStyle name="Normal 5 103" xfId="32762"/>
    <cellStyle name="Normal 5 104" xfId="33479"/>
    <cellStyle name="Normal 5 105" xfId="3075"/>
    <cellStyle name="Normal 5 106" xfId="2893"/>
    <cellStyle name="Normal 5 107" xfId="30230"/>
    <cellStyle name="Normal 5 108" xfId="34105"/>
    <cellStyle name="Normal 5 109" xfId="34141"/>
    <cellStyle name="Normal 5 11" xfId="512"/>
    <cellStyle name="Normal 5 110" xfId="34281"/>
    <cellStyle name="Normal 5 111" xfId="34142"/>
    <cellStyle name="Normal 5 112" xfId="34169"/>
    <cellStyle name="Normal 5 113" xfId="34293"/>
    <cellStyle name="Normal 5 114" xfId="34302"/>
    <cellStyle name="Normal 5 115" xfId="34624"/>
    <cellStyle name="Normal 5 116" xfId="34851"/>
    <cellStyle name="Normal 5 117" xfId="35078"/>
    <cellStyle name="Normal 5 118" xfId="35305"/>
    <cellStyle name="Normal 5 119" xfId="35532"/>
    <cellStyle name="Normal 5 12" xfId="394"/>
    <cellStyle name="Normal 5 120" xfId="35759"/>
    <cellStyle name="Normal 5 121" xfId="35986"/>
    <cellStyle name="Normal 5 122" xfId="36213"/>
    <cellStyle name="Normal 5 123" xfId="36440"/>
    <cellStyle name="Normal 5 124" xfId="36666"/>
    <cellStyle name="Normal 5 125" xfId="36890"/>
    <cellStyle name="Normal 5 126" xfId="37090"/>
    <cellStyle name="Normal 5 127" xfId="37182"/>
    <cellStyle name="Normal 5 128" xfId="37287"/>
    <cellStyle name="Normal 5 129" xfId="37340"/>
    <cellStyle name="Normal 5 13" xfId="396"/>
    <cellStyle name="Normal 5 130" xfId="37298"/>
    <cellStyle name="Normal 5 131" xfId="37351"/>
    <cellStyle name="Normal 5 132" xfId="37363"/>
    <cellStyle name="Normal 5 133" xfId="37375"/>
    <cellStyle name="Normal 5 134" xfId="37387"/>
    <cellStyle name="Normal 5 135" xfId="37399"/>
    <cellStyle name="Normal 5 136" xfId="37411"/>
    <cellStyle name="Normal 5 137" xfId="37420"/>
    <cellStyle name="Normal 5 138" xfId="37633"/>
    <cellStyle name="Normal 5 139" xfId="37661"/>
    <cellStyle name="Normal 5 14" xfId="321"/>
    <cellStyle name="Normal 5 140" xfId="38288"/>
    <cellStyle name="Normal 5 15" xfId="408"/>
    <cellStyle name="Normal 5 16" xfId="546"/>
    <cellStyle name="Normal 5 17" xfId="574"/>
    <cellStyle name="Normal 5 18" xfId="671"/>
    <cellStyle name="Normal 5 19" xfId="711"/>
    <cellStyle name="Normal 5 2" xfId="96"/>
    <cellStyle name="Normal 5 2 10" xfId="653"/>
    <cellStyle name="Normal 5 2 11" xfId="680"/>
    <cellStyle name="Normal 5 2 12" xfId="703"/>
    <cellStyle name="Normal 5 2 13" xfId="728"/>
    <cellStyle name="Normal 5 2 14" xfId="749"/>
    <cellStyle name="Normal 5 2 15" xfId="755"/>
    <cellStyle name="Normal 5 2 16" xfId="793"/>
    <cellStyle name="Normal 5 2 17" xfId="808"/>
    <cellStyle name="Normal 5 2 18" xfId="779"/>
    <cellStyle name="Normal 5 2 19" xfId="572"/>
    <cellStyle name="Normal 5 2 2" xfId="155"/>
    <cellStyle name="Normal 5 2 2 2" xfId="37994"/>
    <cellStyle name="Normal 5 2 20" xfId="1275"/>
    <cellStyle name="Normal 5 2 21" xfId="1308"/>
    <cellStyle name="Normal 5 2 22" xfId="1376"/>
    <cellStyle name="Normal 5 2 23" xfId="2176"/>
    <cellStyle name="Normal 5 2 24" xfId="2336"/>
    <cellStyle name="Normal 5 2 25" xfId="2874"/>
    <cellStyle name="Normal 5 2 26" xfId="29683"/>
    <cellStyle name="Normal 5 2 27" xfId="30080"/>
    <cellStyle name="Normal 5 2 28" xfId="34106"/>
    <cellStyle name="Normal 5 2 29" xfId="34165"/>
    <cellStyle name="Normal 5 2 3" xfId="358"/>
    <cellStyle name="Normal 5 2 30" xfId="34625"/>
    <cellStyle name="Normal 5 2 31" xfId="34852"/>
    <cellStyle name="Normal 5 2 32" xfId="35079"/>
    <cellStyle name="Normal 5 2 33" xfId="35306"/>
    <cellStyle name="Normal 5 2 34" xfId="35533"/>
    <cellStyle name="Normal 5 2 35" xfId="35760"/>
    <cellStyle name="Normal 5 2 36" xfId="35987"/>
    <cellStyle name="Normal 5 2 37" xfId="36214"/>
    <cellStyle name="Normal 5 2 38" xfId="36441"/>
    <cellStyle name="Normal 5 2 39" xfId="36667"/>
    <cellStyle name="Normal 5 2 4" xfId="412"/>
    <cellStyle name="Normal 5 2 40" xfId="36891"/>
    <cellStyle name="Normal 5 2 41" xfId="37091"/>
    <cellStyle name="Normal 5 2 42" xfId="37288"/>
    <cellStyle name="Normal 5 2 43" xfId="37634"/>
    <cellStyle name="Normal 5 2 44" xfId="37681"/>
    <cellStyle name="Normal 5 2 5" xfId="391"/>
    <cellStyle name="Normal 5 2 6" xfId="548"/>
    <cellStyle name="Normal 5 2 7" xfId="576"/>
    <cellStyle name="Normal 5 2 8" xfId="601"/>
    <cellStyle name="Normal 5 2 9" xfId="628"/>
    <cellStyle name="Normal 5 20" xfId="747"/>
    <cellStyle name="Normal 5 21" xfId="476"/>
    <cellStyle name="Normal 5 22" xfId="798"/>
    <cellStyle name="Normal 5 23" xfId="895"/>
    <cellStyle name="Normal 5 23 10" xfId="993"/>
    <cellStyle name="Normal 5 23 10 10" xfId="15072"/>
    <cellStyle name="Normal 5 23 10 11" xfId="15615"/>
    <cellStyle name="Normal 5 23 10 12" xfId="16156"/>
    <cellStyle name="Normal 5 23 10 13" xfId="16696"/>
    <cellStyle name="Normal 5 23 10 14" xfId="17237"/>
    <cellStyle name="Normal 5 23 10 15" xfId="17778"/>
    <cellStyle name="Normal 5 23 10 16" xfId="18319"/>
    <cellStyle name="Normal 5 23 10 17" xfId="18857"/>
    <cellStyle name="Normal 5 23 10 18" xfId="19396"/>
    <cellStyle name="Normal 5 23 10 19" xfId="19930"/>
    <cellStyle name="Normal 5 23 10 2" xfId="10770"/>
    <cellStyle name="Normal 5 23 10 20" xfId="20449"/>
    <cellStyle name="Normal 5 23 10 21" xfId="20948"/>
    <cellStyle name="Normal 5 23 10 22" xfId="21361"/>
    <cellStyle name="Normal 5 23 10 23" xfId="21620"/>
    <cellStyle name="Normal 5 23 10 24" xfId="22623"/>
    <cellStyle name="Normal 5 23 10 25" xfId="23198"/>
    <cellStyle name="Normal 5 23 10 26" xfId="23734"/>
    <cellStyle name="Normal 5 23 10 27" xfId="24267"/>
    <cellStyle name="Normal 5 23 10 28" xfId="24787"/>
    <cellStyle name="Normal 5 23 10 29" xfId="25272"/>
    <cellStyle name="Normal 5 23 10 3" xfId="11309"/>
    <cellStyle name="Normal 5 23 10 30" xfId="25698"/>
    <cellStyle name="Normal 5 23 10 31" xfId="26444"/>
    <cellStyle name="Normal 5 23 10 32" xfId="26980"/>
    <cellStyle name="Normal 5 23 10 33" xfId="27500"/>
    <cellStyle name="Normal 5 23 10 34" xfId="27980"/>
    <cellStyle name="Normal 5 23 10 35" xfId="28398"/>
    <cellStyle name="Normal 5 23 10 36" xfId="28664"/>
    <cellStyle name="Normal 5 23 10 37" xfId="29488"/>
    <cellStyle name="Normal 5 23 10 38" xfId="30302"/>
    <cellStyle name="Normal 5 23 10 39" xfId="31643"/>
    <cellStyle name="Normal 5 23 10 4" xfId="11838"/>
    <cellStyle name="Normal 5 23 10 40" xfId="31385"/>
    <cellStyle name="Normal 5 23 10 41" xfId="32515"/>
    <cellStyle name="Normal 5 23 10 5" xfId="12366"/>
    <cellStyle name="Normal 5 23 10 6" xfId="12909"/>
    <cellStyle name="Normal 5 23 10 7" xfId="13451"/>
    <cellStyle name="Normal 5 23 10 8" xfId="13992"/>
    <cellStyle name="Normal 5 23 10 9" xfId="14532"/>
    <cellStyle name="Normal 5 23 11" xfId="1034"/>
    <cellStyle name="Normal 5 23 11 10" xfId="15112"/>
    <cellStyle name="Normal 5 23 11 11" xfId="15656"/>
    <cellStyle name="Normal 5 23 11 12" xfId="16197"/>
    <cellStyle name="Normal 5 23 11 13" xfId="16737"/>
    <cellStyle name="Normal 5 23 11 14" xfId="17278"/>
    <cellStyle name="Normal 5 23 11 15" xfId="17819"/>
    <cellStyle name="Normal 5 23 11 16" xfId="18360"/>
    <cellStyle name="Normal 5 23 11 17" xfId="18897"/>
    <cellStyle name="Normal 5 23 11 18" xfId="19437"/>
    <cellStyle name="Normal 5 23 11 19" xfId="19970"/>
    <cellStyle name="Normal 5 23 11 2" xfId="10810"/>
    <cellStyle name="Normal 5 23 11 20" xfId="20488"/>
    <cellStyle name="Normal 5 23 11 21" xfId="20981"/>
    <cellStyle name="Normal 5 23 11 22" xfId="21391"/>
    <cellStyle name="Normal 5 23 11 23" xfId="21621"/>
    <cellStyle name="Normal 5 23 11 24" xfId="22660"/>
    <cellStyle name="Normal 5 23 11 25" xfId="23239"/>
    <cellStyle name="Normal 5 23 11 26" xfId="23774"/>
    <cellStyle name="Normal 5 23 11 27" xfId="24308"/>
    <cellStyle name="Normal 5 23 11 28" xfId="24825"/>
    <cellStyle name="Normal 5 23 11 29" xfId="25309"/>
    <cellStyle name="Normal 5 23 11 3" xfId="11350"/>
    <cellStyle name="Normal 5 23 11 30" xfId="25719"/>
    <cellStyle name="Normal 5 23 11 31" xfId="26484"/>
    <cellStyle name="Normal 5 23 11 32" xfId="27019"/>
    <cellStyle name="Normal 5 23 11 33" xfId="27539"/>
    <cellStyle name="Normal 5 23 11 34" xfId="28016"/>
    <cellStyle name="Normal 5 23 11 35" xfId="28426"/>
    <cellStyle name="Normal 5 23 11 36" xfId="28665"/>
    <cellStyle name="Normal 5 23 11 37" xfId="29511"/>
    <cellStyle name="Normal 5 23 11 38" xfId="30303"/>
    <cellStyle name="Normal 5 23 11 39" xfId="31673"/>
    <cellStyle name="Normal 5 23 11 4" xfId="11879"/>
    <cellStyle name="Normal 5 23 11 40" xfId="31524"/>
    <cellStyle name="Normal 5 23 11 41" xfId="30816"/>
    <cellStyle name="Normal 5 23 11 5" xfId="12407"/>
    <cellStyle name="Normal 5 23 11 6" xfId="12949"/>
    <cellStyle name="Normal 5 23 11 7" xfId="13492"/>
    <cellStyle name="Normal 5 23 11 8" xfId="14033"/>
    <cellStyle name="Normal 5 23 11 9" xfId="14573"/>
    <cellStyle name="Normal 5 23 12" xfId="974"/>
    <cellStyle name="Normal 5 23 12 10" xfId="15054"/>
    <cellStyle name="Normal 5 23 12 11" xfId="15596"/>
    <cellStyle name="Normal 5 23 12 12" xfId="16137"/>
    <cellStyle name="Normal 5 23 12 13" xfId="16677"/>
    <cellStyle name="Normal 5 23 12 14" xfId="17218"/>
    <cellStyle name="Normal 5 23 12 15" xfId="17759"/>
    <cellStyle name="Normal 5 23 12 16" xfId="18300"/>
    <cellStyle name="Normal 5 23 12 17" xfId="18838"/>
    <cellStyle name="Normal 5 23 12 18" xfId="19377"/>
    <cellStyle name="Normal 5 23 12 19" xfId="19912"/>
    <cellStyle name="Normal 5 23 12 2" xfId="10753"/>
    <cellStyle name="Normal 5 23 12 20" xfId="20434"/>
    <cellStyle name="Normal 5 23 12 21" xfId="20933"/>
    <cellStyle name="Normal 5 23 12 22" xfId="21352"/>
    <cellStyle name="Normal 5 23 12 23" xfId="21618"/>
    <cellStyle name="Normal 5 23 12 24" xfId="22604"/>
    <cellStyle name="Normal 5 23 12 25" xfId="23179"/>
    <cellStyle name="Normal 5 23 12 26" xfId="23715"/>
    <cellStyle name="Normal 5 23 12 27" xfId="24248"/>
    <cellStyle name="Normal 5 23 12 28" xfId="24769"/>
    <cellStyle name="Normal 5 23 12 29" xfId="25261"/>
    <cellStyle name="Normal 5 23 12 3" xfId="11290"/>
    <cellStyle name="Normal 5 23 12 30" xfId="25685"/>
    <cellStyle name="Normal 5 23 12 31" xfId="26425"/>
    <cellStyle name="Normal 5 23 12 32" xfId="26961"/>
    <cellStyle name="Normal 5 23 12 33" xfId="27481"/>
    <cellStyle name="Normal 5 23 12 34" xfId="27965"/>
    <cellStyle name="Normal 5 23 12 35" xfId="28390"/>
    <cellStyle name="Normal 5 23 12 36" xfId="28662"/>
    <cellStyle name="Normal 5 23 12 37" xfId="29475"/>
    <cellStyle name="Normal 5 23 12 38" xfId="30300"/>
    <cellStyle name="Normal 5 23 12 39" xfId="31630"/>
    <cellStyle name="Normal 5 23 12 4" xfId="11819"/>
    <cellStyle name="Normal 5 23 12 40" xfId="31099"/>
    <cellStyle name="Normal 5 23 12 41" xfId="31608"/>
    <cellStyle name="Normal 5 23 12 5" xfId="12347"/>
    <cellStyle name="Normal 5 23 12 6" xfId="12890"/>
    <cellStyle name="Normal 5 23 12 7" xfId="13432"/>
    <cellStyle name="Normal 5 23 12 8" xfId="13973"/>
    <cellStyle name="Normal 5 23 12 9" xfId="14513"/>
    <cellStyle name="Normal 5 23 2" xfId="1040"/>
    <cellStyle name="Normal 5 23 2 10" xfId="15118"/>
    <cellStyle name="Normal 5 23 2 11" xfId="15662"/>
    <cellStyle name="Normal 5 23 2 12" xfId="16203"/>
    <cellStyle name="Normal 5 23 2 13" xfId="16743"/>
    <cellStyle name="Normal 5 23 2 14" xfId="17284"/>
    <cellStyle name="Normal 5 23 2 15" xfId="17825"/>
    <cellStyle name="Normal 5 23 2 16" xfId="18366"/>
    <cellStyle name="Normal 5 23 2 17" xfId="18903"/>
    <cellStyle name="Normal 5 23 2 18" xfId="19443"/>
    <cellStyle name="Normal 5 23 2 19" xfId="19976"/>
    <cellStyle name="Normal 5 23 2 2" xfId="10816"/>
    <cellStyle name="Normal 5 23 2 20" xfId="20494"/>
    <cellStyle name="Normal 5 23 2 21" xfId="20987"/>
    <cellStyle name="Normal 5 23 2 22" xfId="21394"/>
    <cellStyle name="Normal 5 23 2 23" xfId="21624"/>
    <cellStyle name="Normal 5 23 2 24" xfId="22666"/>
    <cellStyle name="Normal 5 23 2 25" xfId="23245"/>
    <cellStyle name="Normal 5 23 2 26" xfId="23780"/>
    <cellStyle name="Normal 5 23 2 27" xfId="24314"/>
    <cellStyle name="Normal 5 23 2 28" xfId="24831"/>
    <cellStyle name="Normal 5 23 2 29" xfId="25313"/>
    <cellStyle name="Normal 5 23 2 3" xfId="11356"/>
    <cellStyle name="Normal 5 23 2 30" xfId="25724"/>
    <cellStyle name="Normal 5 23 2 31" xfId="26490"/>
    <cellStyle name="Normal 5 23 2 32" xfId="27025"/>
    <cellStyle name="Normal 5 23 2 33" xfId="27545"/>
    <cellStyle name="Normal 5 23 2 34" xfId="28022"/>
    <cellStyle name="Normal 5 23 2 35" xfId="28430"/>
    <cellStyle name="Normal 5 23 2 36" xfId="28668"/>
    <cellStyle name="Normal 5 23 2 37" xfId="29514"/>
    <cellStyle name="Normal 5 23 2 38" xfId="30306"/>
    <cellStyle name="Normal 5 23 2 39" xfId="31678"/>
    <cellStyle name="Normal 5 23 2 4" xfId="11885"/>
    <cellStyle name="Normal 5 23 2 40" xfId="31239"/>
    <cellStyle name="Normal 5 23 2 41" xfId="32676"/>
    <cellStyle name="Normal 5 23 2 5" xfId="12413"/>
    <cellStyle name="Normal 5 23 2 6" xfId="12955"/>
    <cellStyle name="Normal 5 23 2 7" xfId="13498"/>
    <cellStyle name="Normal 5 23 2 8" xfId="14039"/>
    <cellStyle name="Normal 5 23 2 9" xfId="14579"/>
    <cellStyle name="Normal 5 23 3" xfId="1127"/>
    <cellStyle name="Normal 5 23 3 10" xfId="15205"/>
    <cellStyle name="Normal 5 23 3 11" xfId="15748"/>
    <cellStyle name="Normal 5 23 3 12" xfId="16289"/>
    <cellStyle name="Normal 5 23 3 13" xfId="16829"/>
    <cellStyle name="Normal 5 23 3 14" xfId="17370"/>
    <cellStyle name="Normal 5 23 3 15" xfId="17911"/>
    <cellStyle name="Normal 5 23 3 16" xfId="18452"/>
    <cellStyle name="Normal 5 23 3 17" xfId="18989"/>
    <cellStyle name="Normal 5 23 3 18" xfId="19528"/>
    <cellStyle name="Normal 5 23 3 19" xfId="20062"/>
    <cellStyle name="Normal 5 23 3 2" xfId="10903"/>
    <cellStyle name="Normal 5 23 3 20" xfId="20580"/>
    <cellStyle name="Normal 5 23 3 21" xfId="21066"/>
    <cellStyle name="Normal 5 23 3 22" xfId="21469"/>
    <cellStyle name="Normal 5 23 3 23" xfId="21671"/>
    <cellStyle name="Normal 5 23 3 24" xfId="22752"/>
    <cellStyle name="Normal 5 23 3 25" xfId="23332"/>
    <cellStyle name="Normal 5 23 3 26" xfId="23867"/>
    <cellStyle name="Normal 5 23 3 27" xfId="24401"/>
    <cellStyle name="Normal 5 23 3 28" xfId="24915"/>
    <cellStyle name="Normal 5 23 3 29" xfId="25392"/>
    <cellStyle name="Normal 5 23 3 3" xfId="11442"/>
    <cellStyle name="Normal 5 23 3 30" xfId="25794"/>
    <cellStyle name="Normal 5 23 3 31" xfId="26577"/>
    <cellStyle name="Normal 5 23 3 32" xfId="27110"/>
    <cellStyle name="Normal 5 23 3 33" xfId="27629"/>
    <cellStyle name="Normal 5 23 3 34" xfId="28103"/>
    <cellStyle name="Normal 5 23 3 35" xfId="28503"/>
    <cellStyle name="Normal 5 23 3 36" xfId="28715"/>
    <cellStyle name="Normal 5 23 3 37" xfId="29583"/>
    <cellStyle name="Normal 5 23 3 38" xfId="30353"/>
    <cellStyle name="Normal 5 23 3 39" xfId="31749"/>
    <cellStyle name="Normal 5 23 3 4" xfId="11971"/>
    <cellStyle name="Normal 5 23 3 40" xfId="32037"/>
    <cellStyle name="Normal 5 23 3 41" xfId="32897"/>
    <cellStyle name="Normal 5 23 3 5" xfId="12500"/>
    <cellStyle name="Normal 5 23 3 6" xfId="13042"/>
    <cellStyle name="Normal 5 23 3 7" xfId="13583"/>
    <cellStyle name="Normal 5 23 3 8" xfId="14126"/>
    <cellStyle name="Normal 5 23 3 9" xfId="14666"/>
    <cellStyle name="Normal 5 23 4" xfId="1136"/>
    <cellStyle name="Normal 5 23 4 10" xfId="15214"/>
    <cellStyle name="Normal 5 23 4 11" xfId="15757"/>
    <cellStyle name="Normal 5 23 4 12" xfId="16297"/>
    <cellStyle name="Normal 5 23 4 13" xfId="16838"/>
    <cellStyle name="Normal 5 23 4 14" xfId="17379"/>
    <cellStyle name="Normal 5 23 4 15" xfId="17920"/>
    <cellStyle name="Normal 5 23 4 16" xfId="18460"/>
    <cellStyle name="Normal 5 23 4 17" xfId="18998"/>
    <cellStyle name="Normal 5 23 4 18" xfId="19537"/>
    <cellStyle name="Normal 5 23 4 19" xfId="20070"/>
    <cellStyle name="Normal 5 23 4 2" xfId="10912"/>
    <cellStyle name="Normal 5 23 4 20" xfId="20588"/>
    <cellStyle name="Normal 5 23 4 21" xfId="21073"/>
    <cellStyle name="Normal 5 23 4 22" xfId="21476"/>
    <cellStyle name="Normal 5 23 4 23" xfId="21672"/>
    <cellStyle name="Normal 5 23 4 24" xfId="22761"/>
    <cellStyle name="Normal 5 23 4 25" xfId="23341"/>
    <cellStyle name="Normal 5 23 4 26" xfId="23876"/>
    <cellStyle name="Normal 5 23 4 27" xfId="24410"/>
    <cellStyle name="Normal 5 23 4 28" xfId="24923"/>
    <cellStyle name="Normal 5 23 4 29" xfId="25401"/>
    <cellStyle name="Normal 5 23 4 3" xfId="11451"/>
    <cellStyle name="Normal 5 23 4 30" xfId="25797"/>
    <cellStyle name="Normal 5 23 4 31" xfId="26586"/>
    <cellStyle name="Normal 5 23 4 32" xfId="27119"/>
    <cellStyle name="Normal 5 23 4 33" xfId="27637"/>
    <cellStyle name="Normal 5 23 4 34" xfId="28111"/>
    <cellStyle name="Normal 5 23 4 35" xfId="28511"/>
    <cellStyle name="Normal 5 23 4 36" xfId="28716"/>
    <cellStyle name="Normal 5 23 4 37" xfId="29591"/>
    <cellStyle name="Normal 5 23 4 38" xfId="30354"/>
    <cellStyle name="Normal 5 23 4 39" xfId="31756"/>
    <cellStyle name="Normal 5 23 4 4" xfId="11980"/>
    <cellStyle name="Normal 5 23 4 40" xfId="32463"/>
    <cellStyle name="Normal 5 23 4 41" xfId="32896"/>
    <cellStyle name="Normal 5 23 4 5" xfId="12509"/>
    <cellStyle name="Normal 5 23 4 6" xfId="13050"/>
    <cellStyle name="Normal 5 23 4 7" xfId="13592"/>
    <cellStyle name="Normal 5 23 4 8" xfId="14135"/>
    <cellStyle name="Normal 5 23 4 9" xfId="14674"/>
    <cellStyle name="Normal 5 23 5" xfId="898"/>
    <cellStyle name="Normal 5 23 5 10" xfId="14978"/>
    <cellStyle name="Normal 5 23 5 11" xfId="15523"/>
    <cellStyle name="Normal 5 23 5 12" xfId="16064"/>
    <cellStyle name="Normal 5 23 5 13" xfId="16604"/>
    <cellStyle name="Normal 5 23 5 14" xfId="17145"/>
    <cellStyle name="Normal 5 23 5 15" xfId="17686"/>
    <cellStyle name="Normal 5 23 5 16" xfId="18227"/>
    <cellStyle name="Normal 5 23 5 17" xfId="18765"/>
    <cellStyle name="Normal 5 23 5 18" xfId="19304"/>
    <cellStyle name="Normal 5 23 5 19" xfId="19842"/>
    <cellStyle name="Normal 5 23 5 2" xfId="10682"/>
    <cellStyle name="Normal 5 23 5 20" xfId="20365"/>
    <cellStyle name="Normal 5 23 5 21" xfId="20870"/>
    <cellStyle name="Normal 5 23 5 22" xfId="21309"/>
    <cellStyle name="Normal 5 23 5 23" xfId="21615"/>
    <cellStyle name="Normal 5 23 5 24" xfId="22534"/>
    <cellStyle name="Normal 5 23 5 25" xfId="23103"/>
    <cellStyle name="Normal 5 23 5 26" xfId="23640"/>
    <cellStyle name="Normal 5 23 5 27" xfId="24173"/>
    <cellStyle name="Normal 5 23 5 28" xfId="24700"/>
    <cellStyle name="Normal 5 23 5 29" xfId="25197"/>
    <cellStyle name="Normal 5 23 5 3" xfId="11217"/>
    <cellStyle name="Normal 5 23 5 30" xfId="25640"/>
    <cellStyle name="Normal 5 23 5 31" xfId="26349"/>
    <cellStyle name="Normal 5 23 5 32" xfId="26886"/>
    <cellStyle name="Normal 5 23 5 33" xfId="27412"/>
    <cellStyle name="Normal 5 23 5 34" xfId="27905"/>
    <cellStyle name="Normal 5 23 5 35" xfId="28344"/>
    <cellStyle name="Normal 5 23 5 36" xfId="28659"/>
    <cellStyle name="Normal 5 23 5 37" xfId="29442"/>
    <cellStyle name="Normal 5 23 5 38" xfId="30297"/>
    <cellStyle name="Normal 5 23 5 39" xfId="31572"/>
    <cellStyle name="Normal 5 23 5 4" xfId="11745"/>
    <cellStyle name="Normal 5 23 5 40" xfId="31689"/>
    <cellStyle name="Normal 5 23 5 41" xfId="31146"/>
    <cellStyle name="Normal 5 23 5 5" xfId="12274"/>
    <cellStyle name="Normal 5 23 5 6" xfId="12816"/>
    <cellStyle name="Normal 5 23 5 7" xfId="13359"/>
    <cellStyle name="Normal 5 23 5 8" xfId="13900"/>
    <cellStyle name="Normal 5 23 5 9" xfId="14440"/>
    <cellStyle name="Normal 5 23 6" xfId="919"/>
    <cellStyle name="Normal 5 23 6 10" xfId="14999"/>
    <cellStyle name="Normal 5 23 6 11" xfId="15544"/>
    <cellStyle name="Normal 5 23 6 12" xfId="16085"/>
    <cellStyle name="Normal 5 23 6 13" xfId="16625"/>
    <cellStyle name="Normal 5 23 6 14" xfId="17166"/>
    <cellStyle name="Normal 5 23 6 15" xfId="17707"/>
    <cellStyle name="Normal 5 23 6 16" xfId="18248"/>
    <cellStyle name="Normal 5 23 6 17" xfId="18786"/>
    <cellStyle name="Normal 5 23 6 18" xfId="19325"/>
    <cellStyle name="Normal 5 23 6 19" xfId="19862"/>
    <cellStyle name="Normal 5 23 6 2" xfId="10700"/>
    <cellStyle name="Normal 5 23 6 20" xfId="20385"/>
    <cellStyle name="Normal 5 23 6 21" xfId="20886"/>
    <cellStyle name="Normal 5 23 6 22" xfId="21320"/>
    <cellStyle name="Normal 5 23 6 23" xfId="21616"/>
    <cellStyle name="Normal 5 23 6 24" xfId="22554"/>
    <cellStyle name="Normal 5 23 6 25" xfId="23124"/>
    <cellStyle name="Normal 5 23 6 26" xfId="23661"/>
    <cellStyle name="Normal 5 23 6 27" xfId="24193"/>
    <cellStyle name="Normal 5 23 6 28" xfId="24718"/>
    <cellStyle name="Normal 5 23 6 29" xfId="25214"/>
    <cellStyle name="Normal 5 23 6 3" xfId="11238"/>
    <cellStyle name="Normal 5 23 6 30" xfId="25652"/>
    <cellStyle name="Normal 5 23 6 31" xfId="26370"/>
    <cellStyle name="Normal 5 23 6 32" xfId="26906"/>
    <cellStyle name="Normal 5 23 6 33" xfId="27430"/>
    <cellStyle name="Normal 5 23 6 34" xfId="27920"/>
    <cellStyle name="Normal 5 23 6 35" xfId="28356"/>
    <cellStyle name="Normal 5 23 6 36" xfId="28660"/>
    <cellStyle name="Normal 5 23 6 37" xfId="29448"/>
    <cellStyle name="Normal 5 23 6 38" xfId="30298"/>
    <cellStyle name="Normal 5 23 6 39" xfId="31591"/>
    <cellStyle name="Normal 5 23 6 4" xfId="11766"/>
    <cellStyle name="Normal 5 23 6 40" xfId="32252"/>
    <cellStyle name="Normal 5 23 6 41" xfId="31212"/>
    <cellStyle name="Normal 5 23 6 5" xfId="12294"/>
    <cellStyle name="Normal 5 23 6 6" xfId="12837"/>
    <cellStyle name="Normal 5 23 6 7" xfId="13380"/>
    <cellStyle name="Normal 5 23 6 8" xfId="13921"/>
    <cellStyle name="Normal 5 23 6 9" xfId="14461"/>
    <cellStyle name="Normal 5 23 7" xfId="969"/>
    <cellStyle name="Normal 5 23 7 10" xfId="15049"/>
    <cellStyle name="Normal 5 23 7 11" xfId="15591"/>
    <cellStyle name="Normal 5 23 7 12" xfId="16132"/>
    <cellStyle name="Normal 5 23 7 13" xfId="16672"/>
    <cellStyle name="Normal 5 23 7 14" xfId="17213"/>
    <cellStyle name="Normal 5 23 7 15" xfId="17754"/>
    <cellStyle name="Normal 5 23 7 16" xfId="18295"/>
    <cellStyle name="Normal 5 23 7 17" xfId="18833"/>
    <cellStyle name="Normal 5 23 7 18" xfId="19372"/>
    <cellStyle name="Normal 5 23 7 19" xfId="19907"/>
    <cellStyle name="Normal 5 23 7 2" xfId="10748"/>
    <cellStyle name="Normal 5 23 7 20" xfId="20429"/>
    <cellStyle name="Normal 5 23 7 21" xfId="20929"/>
    <cellStyle name="Normal 5 23 7 22" xfId="21350"/>
    <cellStyle name="Normal 5 23 7 23" xfId="21617"/>
    <cellStyle name="Normal 5 23 7 24" xfId="22600"/>
    <cellStyle name="Normal 5 23 7 25" xfId="23174"/>
    <cellStyle name="Normal 5 23 7 26" xfId="23710"/>
    <cellStyle name="Normal 5 23 7 27" xfId="24243"/>
    <cellStyle name="Normal 5 23 7 28" xfId="24765"/>
    <cellStyle name="Normal 5 23 7 29" xfId="25257"/>
    <cellStyle name="Normal 5 23 7 3" xfId="11285"/>
    <cellStyle name="Normal 5 23 7 30" xfId="25681"/>
    <cellStyle name="Normal 5 23 7 31" xfId="26420"/>
    <cellStyle name="Normal 5 23 7 32" xfId="26956"/>
    <cellStyle name="Normal 5 23 7 33" xfId="27477"/>
    <cellStyle name="Normal 5 23 7 34" xfId="27961"/>
    <cellStyle name="Normal 5 23 7 35" xfId="28388"/>
    <cellStyle name="Normal 5 23 7 36" xfId="28661"/>
    <cellStyle name="Normal 5 23 7 37" xfId="29474"/>
    <cellStyle name="Normal 5 23 7 38" xfId="30299"/>
    <cellStyle name="Normal 5 23 7 39" xfId="31626"/>
    <cellStyle name="Normal 5 23 7 4" xfId="11814"/>
    <cellStyle name="Normal 5 23 7 40" xfId="31105"/>
    <cellStyle name="Normal 5 23 7 41" xfId="30818"/>
    <cellStyle name="Normal 5 23 7 5" xfId="12342"/>
    <cellStyle name="Normal 5 23 7 6" xfId="12885"/>
    <cellStyle name="Normal 5 23 7 7" xfId="13427"/>
    <cellStyle name="Normal 5 23 7 8" xfId="13968"/>
    <cellStyle name="Normal 5 23 7 9" xfId="14508"/>
    <cellStyle name="Normal 5 23 8" xfId="1141"/>
    <cellStyle name="Normal 5 23 8 10" xfId="15219"/>
    <cellStyle name="Normal 5 23 8 11" xfId="15762"/>
    <cellStyle name="Normal 5 23 8 12" xfId="16302"/>
    <cellStyle name="Normal 5 23 8 13" xfId="16843"/>
    <cellStyle name="Normal 5 23 8 14" xfId="17384"/>
    <cellStyle name="Normal 5 23 8 15" xfId="17925"/>
    <cellStyle name="Normal 5 23 8 16" xfId="18465"/>
    <cellStyle name="Normal 5 23 8 17" xfId="19003"/>
    <cellStyle name="Normal 5 23 8 18" xfId="19542"/>
    <cellStyle name="Normal 5 23 8 19" xfId="20075"/>
    <cellStyle name="Normal 5 23 8 2" xfId="10917"/>
    <cellStyle name="Normal 5 23 8 20" xfId="20593"/>
    <cellStyle name="Normal 5 23 8 21" xfId="21077"/>
    <cellStyle name="Normal 5 23 8 22" xfId="21480"/>
    <cellStyle name="Normal 5 23 8 23" xfId="21673"/>
    <cellStyle name="Normal 5 23 8 24" xfId="22765"/>
    <cellStyle name="Normal 5 23 8 25" xfId="23346"/>
    <cellStyle name="Normal 5 23 8 26" xfId="23881"/>
    <cellStyle name="Normal 5 23 8 27" xfId="24415"/>
    <cellStyle name="Normal 5 23 8 28" xfId="24928"/>
    <cellStyle name="Normal 5 23 8 29" xfId="25406"/>
    <cellStyle name="Normal 5 23 8 3" xfId="11456"/>
    <cellStyle name="Normal 5 23 8 30" xfId="25798"/>
    <cellStyle name="Normal 5 23 8 31" xfId="26591"/>
    <cellStyle name="Normal 5 23 8 32" xfId="27124"/>
    <cellStyle name="Normal 5 23 8 33" xfId="27641"/>
    <cellStyle name="Normal 5 23 8 34" xfId="28116"/>
    <cellStyle name="Normal 5 23 8 35" xfId="28516"/>
    <cellStyle name="Normal 5 23 8 36" xfId="28717"/>
    <cellStyle name="Normal 5 23 8 37" xfId="29595"/>
    <cellStyle name="Normal 5 23 8 38" xfId="30355"/>
    <cellStyle name="Normal 5 23 8 39" xfId="31761"/>
    <cellStyle name="Normal 5 23 8 4" xfId="11985"/>
    <cellStyle name="Normal 5 23 8 40" xfId="32649"/>
    <cellStyle name="Normal 5 23 8 41" xfId="33390"/>
    <cellStyle name="Normal 5 23 8 5" xfId="12514"/>
    <cellStyle name="Normal 5 23 8 6" xfId="13055"/>
    <cellStyle name="Normal 5 23 8 7" xfId="13597"/>
    <cellStyle name="Normal 5 23 8 8" xfId="14140"/>
    <cellStyle name="Normal 5 23 8 9" xfId="14679"/>
    <cellStyle name="Normal 5 23 9" xfId="982"/>
    <cellStyle name="Normal 5 23 9 10" xfId="15061"/>
    <cellStyle name="Normal 5 23 9 11" xfId="15604"/>
    <cellStyle name="Normal 5 23 9 12" xfId="16145"/>
    <cellStyle name="Normal 5 23 9 13" xfId="16685"/>
    <cellStyle name="Normal 5 23 9 14" xfId="17226"/>
    <cellStyle name="Normal 5 23 9 15" xfId="17767"/>
    <cellStyle name="Normal 5 23 9 16" xfId="18308"/>
    <cellStyle name="Normal 5 23 9 17" xfId="18846"/>
    <cellStyle name="Normal 5 23 9 18" xfId="19385"/>
    <cellStyle name="Normal 5 23 9 19" xfId="19920"/>
    <cellStyle name="Normal 5 23 9 2" xfId="10761"/>
    <cellStyle name="Normal 5 23 9 20" xfId="20440"/>
    <cellStyle name="Normal 5 23 9 21" xfId="20938"/>
    <cellStyle name="Normal 5 23 9 22" xfId="21356"/>
    <cellStyle name="Normal 5 23 9 23" xfId="21619"/>
    <cellStyle name="Normal 5 23 9 24" xfId="22612"/>
    <cellStyle name="Normal 5 23 9 25" xfId="23187"/>
    <cellStyle name="Normal 5 23 9 26" xfId="23723"/>
    <cellStyle name="Normal 5 23 9 27" xfId="24256"/>
    <cellStyle name="Normal 5 23 9 28" xfId="24777"/>
    <cellStyle name="Normal 5 23 9 29" xfId="25266"/>
    <cellStyle name="Normal 5 23 9 3" xfId="11298"/>
    <cellStyle name="Normal 5 23 9 30" xfId="25692"/>
    <cellStyle name="Normal 5 23 9 31" xfId="26433"/>
    <cellStyle name="Normal 5 23 9 32" xfId="26969"/>
    <cellStyle name="Normal 5 23 9 33" xfId="27489"/>
    <cellStyle name="Normal 5 23 9 34" xfId="27973"/>
    <cellStyle name="Normal 5 23 9 35" xfId="28395"/>
    <cellStyle name="Normal 5 23 9 36" xfId="28663"/>
    <cellStyle name="Normal 5 23 9 37" xfId="29481"/>
    <cellStyle name="Normal 5 23 9 38" xfId="30301"/>
    <cellStyle name="Normal 5 23 9 39" xfId="31637"/>
    <cellStyle name="Normal 5 23 9 4" xfId="11827"/>
    <cellStyle name="Normal 5 23 9 40" xfId="31187"/>
    <cellStyle name="Normal 5 23 9 41" xfId="31462"/>
    <cellStyle name="Normal 5 23 9 5" xfId="12355"/>
    <cellStyle name="Normal 5 23 9 6" xfId="12898"/>
    <cellStyle name="Normal 5 23 9 7" xfId="13440"/>
    <cellStyle name="Normal 5 23 9 8" xfId="13981"/>
    <cellStyle name="Normal 5 23 9 9" xfId="14521"/>
    <cellStyle name="Normal 5 24" xfId="1066"/>
    <cellStyle name="Normal 5 24 10" xfId="5789"/>
    <cellStyle name="Normal 5 24 11" xfId="6031"/>
    <cellStyle name="Normal 5 24 12" xfId="6271"/>
    <cellStyle name="Normal 5 24 13" xfId="6507"/>
    <cellStyle name="Normal 5 24 14" xfId="6746"/>
    <cellStyle name="Normal 5 24 15" xfId="6984"/>
    <cellStyle name="Normal 5 24 16" xfId="7217"/>
    <cellStyle name="Normal 5 24 17" xfId="7449"/>
    <cellStyle name="Normal 5 24 18" xfId="7679"/>
    <cellStyle name="Normal 5 24 19" xfId="7914"/>
    <cellStyle name="Normal 5 24 2" xfId="2723"/>
    <cellStyle name="Normal 5 24 2 2" xfId="3224"/>
    <cellStyle name="Normal 5 24 20" xfId="8131"/>
    <cellStyle name="Normal 5 24 21" xfId="8383"/>
    <cellStyle name="Normal 5 24 22" xfId="8608"/>
    <cellStyle name="Normal 5 24 23" xfId="8818"/>
    <cellStyle name="Normal 5 24 24" xfId="9024"/>
    <cellStyle name="Normal 5 24 25" xfId="9220"/>
    <cellStyle name="Normal 5 24 26" xfId="9399"/>
    <cellStyle name="Normal 5 24 27" xfId="9564"/>
    <cellStyle name="Normal 5 24 28" xfId="9700"/>
    <cellStyle name="Normal 5 24 29" xfId="9790"/>
    <cellStyle name="Normal 5 24 3" xfId="4111"/>
    <cellStyle name="Normal 5 24 30" xfId="9833"/>
    <cellStyle name="Normal 5 24 31" xfId="10842"/>
    <cellStyle name="Normal 5 24 32" xfId="11382"/>
    <cellStyle name="Normal 5 24 33" xfId="11911"/>
    <cellStyle name="Normal 5 24 34" xfId="12439"/>
    <cellStyle name="Normal 5 24 35" xfId="12981"/>
    <cellStyle name="Normal 5 24 36" xfId="13523"/>
    <cellStyle name="Normal 5 24 37" xfId="14065"/>
    <cellStyle name="Normal 5 24 38" xfId="14605"/>
    <cellStyle name="Normal 5 24 39" xfId="15144"/>
    <cellStyle name="Normal 5 24 4" xfId="4356"/>
    <cellStyle name="Normal 5 24 40" xfId="15688"/>
    <cellStyle name="Normal 5 24 41" xfId="16229"/>
    <cellStyle name="Normal 5 24 42" xfId="16769"/>
    <cellStyle name="Normal 5 24 43" xfId="17310"/>
    <cellStyle name="Normal 5 24 44" xfId="17851"/>
    <cellStyle name="Normal 5 24 45" xfId="18392"/>
    <cellStyle name="Normal 5 24 46" xfId="18929"/>
    <cellStyle name="Normal 5 24 47" xfId="19468"/>
    <cellStyle name="Normal 5 24 48" xfId="20002"/>
    <cellStyle name="Normal 5 24 49" xfId="20520"/>
    <cellStyle name="Normal 5 24 5" xfId="4594"/>
    <cellStyle name="Normal 5 24 50" xfId="21010"/>
    <cellStyle name="Normal 5 24 51" xfId="21413"/>
    <cellStyle name="Normal 5 24 52" xfId="21626"/>
    <cellStyle name="Normal 5 24 53" xfId="22692"/>
    <cellStyle name="Normal 5 24 54" xfId="23271"/>
    <cellStyle name="Normal 5 24 55" xfId="23806"/>
    <cellStyle name="Normal 5 24 56" xfId="24340"/>
    <cellStyle name="Normal 5 24 57" xfId="24856"/>
    <cellStyle name="Normal 5 24 58" xfId="25331"/>
    <cellStyle name="Normal 5 24 59" xfId="25744"/>
    <cellStyle name="Normal 5 24 6" xfId="4831"/>
    <cellStyle name="Normal 5 24 60" xfId="26516"/>
    <cellStyle name="Normal 5 24 61" xfId="27049"/>
    <cellStyle name="Normal 5 24 62" xfId="27570"/>
    <cellStyle name="Normal 5 24 63" xfId="28044"/>
    <cellStyle name="Normal 5 24 64" xfId="28444"/>
    <cellStyle name="Normal 5 24 65" xfId="28670"/>
    <cellStyle name="Normal 5 24 66" xfId="29530"/>
    <cellStyle name="Normal 5 24 67" xfId="30308"/>
    <cellStyle name="Normal 5 24 68" xfId="31692"/>
    <cellStyle name="Normal 5 24 69" xfId="30815"/>
    <cellStyle name="Normal 5 24 7" xfId="5071"/>
    <cellStyle name="Normal 5 24 70" xfId="32119"/>
    <cellStyle name="Normal 5 24 8" xfId="5312"/>
    <cellStyle name="Normal 5 24 9" xfId="5550"/>
    <cellStyle name="Normal 5 25" xfId="1084"/>
    <cellStyle name="Normal 5 25 10" xfId="5807"/>
    <cellStyle name="Normal 5 25 11" xfId="6049"/>
    <cellStyle name="Normal 5 25 12" xfId="6289"/>
    <cellStyle name="Normal 5 25 13" xfId="6525"/>
    <cellStyle name="Normal 5 25 14" xfId="6763"/>
    <cellStyle name="Normal 5 25 15" xfId="7002"/>
    <cellStyle name="Normal 5 25 16" xfId="7234"/>
    <cellStyle name="Normal 5 25 17" xfId="7465"/>
    <cellStyle name="Normal 5 25 18" xfId="7696"/>
    <cellStyle name="Normal 5 25 19" xfId="7931"/>
    <cellStyle name="Normal 5 25 2" xfId="2736"/>
    <cellStyle name="Normal 5 25 2 2" xfId="3232"/>
    <cellStyle name="Normal 5 25 20" xfId="8147"/>
    <cellStyle name="Normal 5 25 21" xfId="8401"/>
    <cellStyle name="Normal 5 25 22" xfId="8626"/>
    <cellStyle name="Normal 5 25 23" xfId="8835"/>
    <cellStyle name="Normal 5 25 24" xfId="9041"/>
    <cellStyle name="Normal 5 25 25" xfId="9237"/>
    <cellStyle name="Normal 5 25 26" xfId="9415"/>
    <cellStyle name="Normal 5 25 27" xfId="9575"/>
    <cellStyle name="Normal 5 25 28" xfId="9713"/>
    <cellStyle name="Normal 5 25 29" xfId="9800"/>
    <cellStyle name="Normal 5 25 3" xfId="4129"/>
    <cellStyle name="Normal 5 25 30" xfId="9839"/>
    <cellStyle name="Normal 5 25 31" xfId="10860"/>
    <cellStyle name="Normal 5 25 32" xfId="11400"/>
    <cellStyle name="Normal 5 25 33" xfId="11929"/>
    <cellStyle name="Normal 5 25 34" xfId="12457"/>
    <cellStyle name="Normal 5 25 35" xfId="12999"/>
    <cellStyle name="Normal 5 25 36" xfId="13541"/>
    <cellStyle name="Normal 5 25 37" xfId="14083"/>
    <cellStyle name="Normal 5 25 38" xfId="14623"/>
    <cellStyle name="Normal 5 25 39" xfId="15162"/>
    <cellStyle name="Normal 5 25 4" xfId="4374"/>
    <cellStyle name="Normal 5 25 40" xfId="15706"/>
    <cellStyle name="Normal 5 25 41" xfId="16247"/>
    <cellStyle name="Normal 5 25 42" xfId="16787"/>
    <cellStyle name="Normal 5 25 43" xfId="17328"/>
    <cellStyle name="Normal 5 25 44" xfId="17869"/>
    <cellStyle name="Normal 5 25 45" xfId="18410"/>
    <cellStyle name="Normal 5 25 46" xfId="18947"/>
    <cellStyle name="Normal 5 25 47" xfId="19486"/>
    <cellStyle name="Normal 5 25 48" xfId="20020"/>
    <cellStyle name="Normal 5 25 49" xfId="20537"/>
    <cellStyle name="Normal 5 25 5" xfId="4612"/>
    <cellStyle name="Normal 5 25 50" xfId="21027"/>
    <cellStyle name="Normal 5 25 51" xfId="21430"/>
    <cellStyle name="Normal 5 25 52" xfId="21641"/>
    <cellStyle name="Normal 5 25 53" xfId="22709"/>
    <cellStyle name="Normal 5 25 54" xfId="23289"/>
    <cellStyle name="Normal 5 25 55" xfId="23824"/>
    <cellStyle name="Normal 5 25 56" xfId="24358"/>
    <cellStyle name="Normal 5 25 57" xfId="24873"/>
    <cellStyle name="Normal 5 25 58" xfId="25349"/>
    <cellStyle name="Normal 5 25 59" xfId="25760"/>
    <cellStyle name="Normal 5 25 6" xfId="4849"/>
    <cellStyle name="Normal 5 25 60" xfId="26534"/>
    <cellStyle name="Normal 5 25 61" xfId="27067"/>
    <cellStyle name="Normal 5 25 62" xfId="27588"/>
    <cellStyle name="Normal 5 25 63" xfId="28061"/>
    <cellStyle name="Normal 5 25 64" xfId="28461"/>
    <cellStyle name="Normal 5 25 65" xfId="28685"/>
    <cellStyle name="Normal 5 25 66" xfId="29546"/>
    <cellStyle name="Normal 5 25 67" xfId="30323"/>
    <cellStyle name="Normal 5 25 68" xfId="31710"/>
    <cellStyle name="Normal 5 25 69" xfId="32478"/>
    <cellStyle name="Normal 5 25 7" xfId="5089"/>
    <cellStyle name="Normal 5 25 70" xfId="32907"/>
    <cellStyle name="Normal 5 25 8" xfId="5330"/>
    <cellStyle name="Normal 5 25 9" xfId="5568"/>
    <cellStyle name="Normal 5 26" xfId="1100"/>
    <cellStyle name="Normal 5 26 10" xfId="5823"/>
    <cellStyle name="Normal 5 26 11" xfId="6064"/>
    <cellStyle name="Normal 5 26 12" xfId="6305"/>
    <cellStyle name="Normal 5 26 13" xfId="6541"/>
    <cellStyle name="Normal 5 26 14" xfId="6779"/>
    <cellStyle name="Normal 5 26 15" xfId="7018"/>
    <cellStyle name="Normal 5 26 16" xfId="7250"/>
    <cellStyle name="Normal 5 26 17" xfId="7480"/>
    <cellStyle name="Normal 5 26 18" xfId="7711"/>
    <cellStyle name="Normal 5 26 19" xfId="7947"/>
    <cellStyle name="Normal 5 26 2" xfId="2749"/>
    <cellStyle name="Normal 5 26 2 2" xfId="3240"/>
    <cellStyle name="Normal 5 26 20" xfId="8162"/>
    <cellStyle name="Normal 5 26 21" xfId="8416"/>
    <cellStyle name="Normal 5 26 22" xfId="8641"/>
    <cellStyle name="Normal 5 26 23" xfId="8850"/>
    <cellStyle name="Normal 5 26 24" xfId="9055"/>
    <cellStyle name="Normal 5 26 25" xfId="9252"/>
    <cellStyle name="Normal 5 26 26" xfId="9430"/>
    <cellStyle name="Normal 5 26 27" xfId="9586"/>
    <cellStyle name="Normal 5 26 28" xfId="9723"/>
    <cellStyle name="Normal 5 26 29" xfId="9810"/>
    <cellStyle name="Normal 5 26 3" xfId="4145"/>
    <cellStyle name="Normal 5 26 30" xfId="9844"/>
    <cellStyle name="Normal 5 26 31" xfId="10876"/>
    <cellStyle name="Normal 5 26 32" xfId="11416"/>
    <cellStyle name="Normal 5 26 33" xfId="11945"/>
    <cellStyle name="Normal 5 26 34" xfId="12473"/>
    <cellStyle name="Normal 5 26 35" xfId="13015"/>
    <cellStyle name="Normal 5 26 36" xfId="13557"/>
    <cellStyle name="Normal 5 26 37" xfId="14099"/>
    <cellStyle name="Normal 5 26 38" xfId="14639"/>
    <cellStyle name="Normal 5 26 39" xfId="15178"/>
    <cellStyle name="Normal 5 26 4" xfId="4390"/>
    <cellStyle name="Normal 5 26 40" xfId="15722"/>
    <cellStyle name="Normal 5 26 41" xfId="16263"/>
    <cellStyle name="Normal 5 26 42" xfId="16803"/>
    <cellStyle name="Normal 5 26 43" xfId="17344"/>
    <cellStyle name="Normal 5 26 44" xfId="17885"/>
    <cellStyle name="Normal 5 26 45" xfId="18426"/>
    <cellStyle name="Normal 5 26 46" xfId="18963"/>
    <cellStyle name="Normal 5 26 47" xfId="19502"/>
    <cellStyle name="Normal 5 26 48" xfId="20036"/>
    <cellStyle name="Normal 5 26 49" xfId="20553"/>
    <cellStyle name="Normal 5 26 5" xfId="4628"/>
    <cellStyle name="Normal 5 26 50" xfId="21042"/>
    <cellStyle name="Normal 5 26 51" xfId="21445"/>
    <cellStyle name="Normal 5 26 52" xfId="21653"/>
    <cellStyle name="Normal 5 26 53" xfId="22725"/>
    <cellStyle name="Normal 5 26 54" xfId="23305"/>
    <cellStyle name="Normal 5 26 55" xfId="23840"/>
    <cellStyle name="Normal 5 26 56" xfId="24374"/>
    <cellStyle name="Normal 5 26 57" xfId="24889"/>
    <cellStyle name="Normal 5 26 58" xfId="25365"/>
    <cellStyle name="Normal 5 26 59" xfId="25773"/>
    <cellStyle name="Normal 5 26 6" xfId="4865"/>
    <cellStyle name="Normal 5 26 60" xfId="26550"/>
    <cellStyle name="Normal 5 26 61" xfId="27083"/>
    <cellStyle name="Normal 5 26 62" xfId="27604"/>
    <cellStyle name="Normal 5 26 63" xfId="28077"/>
    <cellStyle name="Normal 5 26 64" xfId="28477"/>
    <cellStyle name="Normal 5 26 65" xfId="28697"/>
    <cellStyle name="Normal 5 26 66" xfId="29561"/>
    <cellStyle name="Normal 5 26 67" xfId="30335"/>
    <cellStyle name="Normal 5 26 68" xfId="31726"/>
    <cellStyle name="Normal 5 26 69" xfId="32473"/>
    <cellStyle name="Normal 5 26 7" xfId="5105"/>
    <cellStyle name="Normal 5 26 70" xfId="33253"/>
    <cellStyle name="Normal 5 26 8" xfId="5345"/>
    <cellStyle name="Normal 5 26 9" xfId="5584"/>
    <cellStyle name="Normal 5 27" xfId="932"/>
    <cellStyle name="Normal 5 28" xfId="1025"/>
    <cellStyle name="Normal 5 29" xfId="941"/>
    <cellStyle name="Normal 5 3" xfId="156"/>
    <cellStyle name="Normal 5 3 10" xfId="4922"/>
    <cellStyle name="Normal 5 3 11" xfId="5226"/>
    <cellStyle name="Normal 5 3 12" xfId="5456"/>
    <cellStyle name="Normal 5 3 13" xfId="4792"/>
    <cellStyle name="Normal 5 3 14" xfId="5616"/>
    <cellStyle name="Normal 5 3 15" xfId="3922"/>
    <cellStyle name="Normal 5 3 16" xfId="3981"/>
    <cellStyle name="Normal 5 3 17" xfId="3660"/>
    <cellStyle name="Normal 5 3 18" xfId="4928"/>
    <cellStyle name="Normal 5 3 19" xfId="7075"/>
    <cellStyle name="Normal 5 3 2" xfId="2421"/>
    <cellStyle name="Normal 5 3 2 2" xfId="2900"/>
    <cellStyle name="Normal 5 3 2 3" xfId="37995"/>
    <cellStyle name="Normal 5 3 20" xfId="7366"/>
    <cellStyle name="Normal 5 3 21" xfId="7865"/>
    <cellStyle name="Normal 5 3 22" xfId="7965"/>
    <cellStyle name="Normal 5 3 23" xfId="8022"/>
    <cellStyle name="Normal 5 3 24" xfId="8155"/>
    <cellStyle name="Normal 5 3 25" xfId="8062"/>
    <cellStyle name="Normal 5 3 26" xfId="8233"/>
    <cellStyle name="Normal 5 3 27" xfId="8213"/>
    <cellStyle name="Normal 5 3 28" xfId="7171"/>
    <cellStyle name="Normal 5 3 29" xfId="9300"/>
    <cellStyle name="Normal 5 3 3" xfId="3157"/>
    <cellStyle name="Normal 5 3 30" xfId="9511"/>
    <cellStyle name="Normal 5 3 31" xfId="9988"/>
    <cellStyle name="Normal 5 3 32" xfId="10307"/>
    <cellStyle name="Normal 5 3 33" xfId="11105"/>
    <cellStyle name="Normal 5 3 34" xfId="11630"/>
    <cellStyle name="Normal 5 3 35" xfId="12159"/>
    <cellStyle name="Normal 5 3 36" xfId="12230"/>
    <cellStyle name="Normal 5 3 37" xfId="13233"/>
    <cellStyle name="Normal 5 3 38" xfId="13773"/>
    <cellStyle name="Normal 5 3 39" xfId="14316"/>
    <cellStyle name="Normal 5 3 4" xfId="3877"/>
    <cellStyle name="Normal 5 3 40" xfId="13870"/>
    <cellStyle name="Normal 5 3 41" xfId="15397"/>
    <cellStyle name="Normal 5 3 42" xfId="15938"/>
    <cellStyle name="Normal 5 3 43" xfId="16478"/>
    <cellStyle name="Normal 5 3 44" xfId="17019"/>
    <cellStyle name="Normal 5 3 45" xfId="17560"/>
    <cellStyle name="Normal 5 3 46" xfId="18101"/>
    <cellStyle name="Normal 5 3 47" xfId="18639"/>
    <cellStyle name="Normal 5 3 48" xfId="19179"/>
    <cellStyle name="Normal 5 3 49" xfId="19717"/>
    <cellStyle name="Normal 5 3 5" xfId="3289"/>
    <cellStyle name="Normal 5 3 50" xfId="20245"/>
    <cellStyle name="Normal 5 3 51" xfId="19812"/>
    <cellStyle name="Normal 5 3 52" xfId="21223"/>
    <cellStyle name="Normal 5 3 53" xfId="21819"/>
    <cellStyle name="Normal 5 3 54" xfId="22595"/>
    <cellStyle name="Normal 5 3 55" xfId="22647"/>
    <cellStyle name="Normal 5 3 56" xfId="22828"/>
    <cellStyle name="Normal 5 3 57" xfId="22823"/>
    <cellStyle name="Normal 5 3 58" xfId="22933"/>
    <cellStyle name="Normal 5 3 59" xfId="23473"/>
    <cellStyle name="Normal 5 3 6" xfId="4196"/>
    <cellStyle name="Normal 5 3 60" xfId="24742"/>
    <cellStyle name="Normal 5 3 61" xfId="24155"/>
    <cellStyle name="Normal 5 3 62" xfId="26079"/>
    <cellStyle name="Normal 5 3 63" xfId="27330"/>
    <cellStyle name="Normal 5 3 64" xfId="25799"/>
    <cellStyle name="Normal 5 3 65" xfId="27185"/>
    <cellStyle name="Normal 5 3 66" xfId="28833"/>
    <cellStyle name="Normal 5 3 67" xfId="29598"/>
    <cellStyle name="Normal 5 3 68" xfId="30939"/>
    <cellStyle name="Normal 5 3 69" xfId="31720"/>
    <cellStyle name="Normal 5 3 7" xfId="4209"/>
    <cellStyle name="Normal 5 3 70" xfId="30954"/>
    <cellStyle name="Normal 5 3 8" xfId="3696"/>
    <cellStyle name="Normal 5 3 9" xfId="4415"/>
    <cellStyle name="Normal 5 30" xfId="1016"/>
    <cellStyle name="Normal 5 31" xfId="970"/>
    <cellStyle name="Normal 5 32" xfId="1137"/>
    <cellStyle name="Normal 5 33" xfId="1155"/>
    <cellStyle name="Normal 5 34" xfId="1143"/>
    <cellStyle name="Normal 5 35" xfId="911"/>
    <cellStyle name="Normal 5 36" xfId="1023"/>
    <cellStyle name="Normal 5 37" xfId="1169"/>
    <cellStyle name="Normal 5 38" xfId="1183"/>
    <cellStyle name="Normal 5 39" xfId="1186"/>
    <cellStyle name="Normal 5 4" xfId="157"/>
    <cellStyle name="Normal 5 4 10" xfId="4812"/>
    <cellStyle name="Normal 5 4 11" xfId="4019"/>
    <cellStyle name="Normal 5 4 12" xfId="5448"/>
    <cellStyle name="Normal 5 4 13" xfId="5640"/>
    <cellStyle name="Normal 5 4 14" xfId="5880"/>
    <cellStyle name="Normal 5 4 15" xfId="6122"/>
    <cellStyle name="Normal 5 4 16" xfId="6360"/>
    <cellStyle name="Normal 5 4 17" xfId="6599"/>
    <cellStyle name="Normal 5 4 18" xfId="6836"/>
    <cellStyle name="Normal 5 4 19" xfId="6966"/>
    <cellStyle name="Normal 5 4 2" xfId="2433"/>
    <cellStyle name="Normal 5 4 2 2" xfId="2901"/>
    <cellStyle name="Normal 5 4 2 3" xfId="37996"/>
    <cellStyle name="Normal 5 4 20" xfId="5374"/>
    <cellStyle name="Normal 5 4 21" xfId="8093"/>
    <cellStyle name="Normal 5 4 22" xfId="7267"/>
    <cellStyle name="Normal 5 4 23" xfId="8181"/>
    <cellStyle name="Normal 5 4 24" xfId="8242"/>
    <cellStyle name="Normal 5 4 25" xfId="8471"/>
    <cellStyle name="Normal 5 4 26" xfId="8692"/>
    <cellStyle name="Normal 5 4 27" xfId="8901"/>
    <cellStyle name="Normal 5 4 28" xfId="9102"/>
    <cellStyle name="Normal 5 4 29" xfId="9204"/>
    <cellStyle name="Normal 5 4 3" xfId="3153"/>
    <cellStyle name="Normal 5 4 30" xfId="7896"/>
    <cellStyle name="Normal 5 4 31" xfId="9989"/>
    <cellStyle name="Normal 5 4 32" xfId="10206"/>
    <cellStyle name="Normal 5 4 33" xfId="11039"/>
    <cellStyle name="Normal 5 4 34" xfId="11564"/>
    <cellStyle name="Normal 5 4 35" xfId="12091"/>
    <cellStyle name="Normal 5 4 36" xfId="11721"/>
    <cellStyle name="Normal 5 4 37" xfId="13165"/>
    <cellStyle name="Normal 5 4 38" xfId="13705"/>
    <cellStyle name="Normal 5 4 39" xfId="14248"/>
    <cellStyle name="Normal 5 4 4" xfId="3844"/>
    <cellStyle name="Normal 5 4 40" xfId="13445"/>
    <cellStyle name="Normal 5 4 41" xfId="15329"/>
    <cellStyle name="Normal 5 4 42" xfId="15870"/>
    <cellStyle name="Normal 5 4 43" xfId="16410"/>
    <cellStyle name="Normal 5 4 44" xfId="16951"/>
    <cellStyle name="Normal 5 4 45" xfId="17492"/>
    <cellStyle name="Normal 5 4 46" xfId="18033"/>
    <cellStyle name="Normal 5 4 47" xfId="18572"/>
    <cellStyle name="Normal 5 4 48" xfId="19111"/>
    <cellStyle name="Normal 5 4 49" xfId="19649"/>
    <cellStyle name="Normal 5 4 5" xfId="3693"/>
    <cellStyle name="Normal 5 4 50" xfId="20180"/>
    <cellStyle name="Normal 5 4 51" xfId="19390"/>
    <cellStyle name="Normal 5 4 52" xfId="21166"/>
    <cellStyle name="Normal 5 4 53" xfId="21820"/>
    <cellStyle name="Normal 5 4 54" xfId="22533"/>
    <cellStyle name="Normal 5 4 55" xfId="23019"/>
    <cellStyle name="Normal 5 4 56" xfId="23557"/>
    <cellStyle name="Normal 5 4 57" xfId="24090"/>
    <cellStyle name="Normal 5 4 58" xfId="24624"/>
    <cellStyle name="Normal 5 4 59" xfId="25124"/>
    <cellStyle name="Normal 5 4 6" xfId="3628"/>
    <cellStyle name="Normal 5 4 60" xfId="24467"/>
    <cellStyle name="Normal 5 4 61" xfId="26267"/>
    <cellStyle name="Normal 5 4 62" xfId="26803"/>
    <cellStyle name="Normal 5 4 63" xfId="27300"/>
    <cellStyle name="Normal 5 4 64" xfId="27835"/>
    <cellStyle name="Normal 5 4 65" xfId="28289"/>
    <cellStyle name="Normal 5 4 66" xfId="28834"/>
    <cellStyle name="Normal 5 4 67" xfId="29452"/>
    <cellStyle name="Normal 5 4 68" xfId="30940"/>
    <cellStyle name="Normal 5 4 69" xfId="31586"/>
    <cellStyle name="Normal 5 4 7" xfId="4264"/>
    <cellStyle name="Normal 5 4 70" xfId="32466"/>
    <cellStyle name="Normal 5 4 8" xfId="4447"/>
    <cellStyle name="Normal 5 4 9" xfId="4682"/>
    <cellStyle name="Normal 5 40" xfId="1197"/>
    <cellStyle name="Normal 5 41" xfId="1244"/>
    <cellStyle name="Normal 5 42" xfId="1273"/>
    <cellStyle name="Normal 5 43" xfId="1307"/>
    <cellStyle name="Normal 5 44" xfId="1551"/>
    <cellStyle name="Normal 5 45" xfId="1646"/>
    <cellStyle name="Normal 5 46" xfId="1540"/>
    <cellStyle name="Normal 5 47" xfId="1656"/>
    <cellStyle name="Normal 5 48" xfId="1669"/>
    <cellStyle name="Normal 5 49" xfId="1680"/>
    <cellStyle name="Normal 5 5" xfId="158"/>
    <cellStyle name="Normal 5 5 10" xfId="5091"/>
    <cellStyle name="Normal 5 5 11" xfId="4952"/>
    <cellStyle name="Normal 5 5 12" xfId="5363"/>
    <cellStyle name="Normal 5 5 13" xfId="5190"/>
    <cellStyle name="Normal 5 5 14" xfId="5770"/>
    <cellStyle name="Normal 5 5 15" xfId="6012"/>
    <cellStyle name="Normal 5 5 16" xfId="6252"/>
    <cellStyle name="Normal 5 5 17" xfId="6489"/>
    <cellStyle name="Normal 5 5 18" xfId="6727"/>
    <cellStyle name="Normal 5 5 19" xfId="7236"/>
    <cellStyle name="Normal 5 5 2" xfId="2448"/>
    <cellStyle name="Normal 5 5 2 2" xfId="2902"/>
    <cellStyle name="Normal 5 5 2 3" xfId="37997"/>
    <cellStyle name="Normal 5 5 20" xfId="7104"/>
    <cellStyle name="Normal 5 5 21" xfId="8092"/>
    <cellStyle name="Normal 5 5 22" xfId="7921"/>
    <cellStyle name="Normal 5 5 23" xfId="6592"/>
    <cellStyle name="Normal 5 5 24" xfId="8053"/>
    <cellStyle name="Normal 5 5 25" xfId="8367"/>
    <cellStyle name="Normal 5 5 26" xfId="8591"/>
    <cellStyle name="Normal 5 5 27" xfId="8802"/>
    <cellStyle name="Normal 5 5 28" xfId="9008"/>
    <cellStyle name="Normal 5 5 29" xfId="9417"/>
    <cellStyle name="Normal 5 5 3" xfId="2811"/>
    <cellStyle name="Normal 5 5 30" xfId="9319"/>
    <cellStyle name="Normal 5 5 31" xfId="9990"/>
    <cellStyle name="Normal 5 5 32" xfId="10168"/>
    <cellStyle name="Normal 5 5 33" xfId="10798"/>
    <cellStyle name="Normal 5 5 34" xfId="11174"/>
    <cellStyle name="Normal 5 5 35" xfId="11701"/>
    <cellStyle name="Normal 5 5 36" xfId="11303"/>
    <cellStyle name="Normal 5 5 37" xfId="12764"/>
    <cellStyle name="Normal 5 5 38" xfId="13303"/>
    <cellStyle name="Normal 5 5 39" xfId="13844"/>
    <cellStyle name="Normal 5 5 4" xfId="3874"/>
    <cellStyle name="Normal 5 5 40" xfId="14534"/>
    <cellStyle name="Normal 5 5 41" xfId="14936"/>
    <cellStyle name="Normal 5 5 42" xfId="15467"/>
    <cellStyle name="Normal 5 5 43" xfId="16008"/>
    <cellStyle name="Normal 5 5 44" xfId="16548"/>
    <cellStyle name="Normal 5 5 45" xfId="17089"/>
    <cellStyle name="Normal 5 5 46" xfId="17630"/>
    <cellStyle name="Normal 5 5 47" xfId="18171"/>
    <cellStyle name="Normal 5 5 48" xfId="18709"/>
    <cellStyle name="Normal 5 5 49" xfId="19249"/>
    <cellStyle name="Normal 5 5 5" xfId="3689"/>
    <cellStyle name="Normal 5 5 50" xfId="19786"/>
    <cellStyle name="Normal 5 5 51" xfId="20451"/>
    <cellStyle name="Normal 5 5 52" xfId="20831"/>
    <cellStyle name="Normal 5 5 53" xfId="21821"/>
    <cellStyle name="Normal 5 5 54" xfId="22760"/>
    <cellStyle name="Normal 5 5 55" xfId="22985"/>
    <cellStyle name="Normal 5 5 56" xfId="23524"/>
    <cellStyle name="Normal 5 5 57" xfId="24058"/>
    <cellStyle name="Normal 5 5 58" xfId="24590"/>
    <cellStyle name="Normal 5 5 59" xfId="25094"/>
    <cellStyle name="Normal 5 5 6" xfId="3618"/>
    <cellStyle name="Normal 5 5 60" xfId="24955"/>
    <cellStyle name="Normal 5 5 61" xfId="26234"/>
    <cellStyle name="Normal 5 5 62" xfId="26769"/>
    <cellStyle name="Normal 5 5 63" xfId="27327"/>
    <cellStyle name="Normal 5 5 64" xfId="27805"/>
    <cellStyle name="Normal 5 5 65" xfId="28262"/>
    <cellStyle name="Normal 5 5 66" xfId="28835"/>
    <cellStyle name="Normal 5 5 67" xfId="29431"/>
    <cellStyle name="Normal 5 5 68" xfId="30941"/>
    <cellStyle name="Normal 5 5 69" xfId="31621"/>
    <cellStyle name="Normal 5 5 7" xfId="4157"/>
    <cellStyle name="Normal 5 5 70" xfId="32469"/>
    <cellStyle name="Normal 5 5 8" xfId="4021"/>
    <cellStyle name="Normal 5 5 9" xfId="4575"/>
    <cellStyle name="Normal 5 50" xfId="1694"/>
    <cellStyle name="Normal 5 51" xfId="1708"/>
    <cellStyle name="Normal 5 52" xfId="1723"/>
    <cellStyle name="Normal 5 53" xfId="1737"/>
    <cellStyle name="Normal 5 54" xfId="1749"/>
    <cellStyle name="Normal 5 55" xfId="1760"/>
    <cellStyle name="Normal 5 56" xfId="1771"/>
    <cellStyle name="Normal 5 57" xfId="1785"/>
    <cellStyle name="Normal 5 58" xfId="1795"/>
    <cellStyle name="Normal 5 59" xfId="1806"/>
    <cellStyle name="Normal 5 6" xfId="84"/>
    <cellStyle name="Normal 5 6 2" xfId="37993"/>
    <cellStyle name="Normal 5 60" xfId="1816"/>
    <cellStyle name="Normal 5 61" xfId="1831"/>
    <cellStyle name="Normal 5 62" xfId="1838"/>
    <cellStyle name="Normal 5 63" xfId="1846"/>
    <cellStyle name="Normal 5 64" xfId="1860"/>
    <cellStyle name="Normal 5 65" xfId="1738"/>
    <cellStyle name="Normal 5 66" xfId="1870"/>
    <cellStyle name="Normal 5 67" xfId="1879"/>
    <cellStyle name="Normal 5 68" xfId="2175"/>
    <cellStyle name="Normal 5 69" xfId="2335"/>
    <cellStyle name="Normal 5 7" xfId="353"/>
    <cellStyle name="Normal 5 70" xfId="2363"/>
    <cellStyle name="Normal 5 70 2" xfId="12649"/>
    <cellStyle name="Normal 5 71" xfId="13218"/>
    <cellStyle name="Normal 5 72" xfId="13758"/>
    <cellStyle name="Normal 5 73" xfId="14301"/>
    <cellStyle name="Normal 5 74" xfId="14788"/>
    <cellStyle name="Normal 5 75" xfId="15382"/>
    <cellStyle name="Normal 5 76" xfId="15923"/>
    <cellStyle name="Normal 5 77" xfId="16463"/>
    <cellStyle name="Normal 5 78" xfId="17004"/>
    <cellStyle name="Normal 5 79" xfId="17545"/>
    <cellStyle name="Normal 5 8" xfId="485"/>
    <cellStyle name="Normal 5 80" xfId="18086"/>
    <cellStyle name="Normal 5 81" xfId="18624"/>
    <cellStyle name="Normal 5 82" xfId="19164"/>
    <cellStyle name="Normal 5 83" xfId="19702"/>
    <cellStyle name="Normal 5 84" xfId="20230"/>
    <cellStyle name="Normal 5 85" xfId="20695"/>
    <cellStyle name="Normal 5 86" xfId="21209"/>
    <cellStyle name="Normal 5 87" xfId="21717"/>
    <cellStyle name="Normal 5 88" xfId="22593"/>
    <cellStyle name="Normal 5 89" xfId="22509"/>
    <cellStyle name="Normal 5 9" xfId="404"/>
    <cellStyle name="Normal 5 90" xfId="23186"/>
    <cellStyle name="Normal 5 91" xfId="23722"/>
    <cellStyle name="Normal 5 92" xfId="24255"/>
    <cellStyle name="Normal 5 93" xfId="24776"/>
    <cellStyle name="Normal 5 94" xfId="25792"/>
    <cellStyle name="Normal 5 95" xfId="26036"/>
    <cellStyle name="Normal 5 96" xfId="26432"/>
    <cellStyle name="Normal 5 97" xfId="27302"/>
    <cellStyle name="Normal 5 98" xfId="27410"/>
    <cellStyle name="Normal 5 99" xfId="27972"/>
    <cellStyle name="Normal 50" xfId="38290"/>
    <cellStyle name="Normal 51" xfId="38291"/>
    <cellStyle name="Normal 52" xfId="54"/>
    <cellStyle name="Normal 52 10" xfId="2526"/>
    <cellStyle name="Normal 52 11" xfId="2540"/>
    <cellStyle name="Normal 52 12" xfId="2553"/>
    <cellStyle name="Normal 52 13" xfId="2566"/>
    <cellStyle name="Normal 52 14" xfId="2578"/>
    <cellStyle name="Normal 52 15" xfId="2588"/>
    <cellStyle name="Normal 52 16" xfId="2610"/>
    <cellStyle name="Normal 52 17" xfId="2624"/>
    <cellStyle name="Normal 52 18" xfId="2639"/>
    <cellStyle name="Normal 52 19" xfId="2653"/>
    <cellStyle name="Normal 52 2" xfId="170"/>
    <cellStyle name="Normal 52 2 10" xfId="4590"/>
    <cellStyle name="Normal 52 2 11" xfId="5355"/>
    <cellStyle name="Normal 52 2 12" xfId="3736"/>
    <cellStyle name="Normal 52 2 13" xfId="5500"/>
    <cellStyle name="Normal 52 2 14" xfId="5767"/>
    <cellStyle name="Normal 52 2 15" xfId="6009"/>
    <cellStyle name="Normal 52 2 16" xfId="6249"/>
    <cellStyle name="Normal 52 2 17" xfId="6486"/>
    <cellStyle name="Normal 52 2 18" xfId="6724"/>
    <cellStyle name="Normal 52 2 19" xfId="6742"/>
    <cellStyle name="Normal 52 2 2" xfId="254"/>
    <cellStyle name="Normal 52 2 2 10" xfId="14341"/>
    <cellStyle name="Normal 52 2 2 11" xfId="14815"/>
    <cellStyle name="Normal 52 2 2 12" xfId="15421"/>
    <cellStyle name="Normal 52 2 2 13" xfId="15962"/>
    <cellStyle name="Normal 52 2 2 14" xfId="16502"/>
    <cellStyle name="Normal 52 2 2 15" xfId="17043"/>
    <cellStyle name="Normal 52 2 2 16" xfId="17584"/>
    <cellStyle name="Normal 52 2 2 17" xfId="18125"/>
    <cellStyle name="Normal 52 2 2 18" xfId="18663"/>
    <cellStyle name="Normal 52 2 2 19" xfId="19203"/>
    <cellStyle name="Normal 52 2 2 2" xfId="10066"/>
    <cellStyle name="Normal 52 2 2 2 2" xfId="38088"/>
    <cellStyle name="Normal 52 2 2 20" xfId="19741"/>
    <cellStyle name="Normal 52 2 2 21" xfId="20269"/>
    <cellStyle name="Normal 52 2 2 22" xfId="20719"/>
    <cellStyle name="Normal 52 2 2 23" xfId="21242"/>
    <cellStyle name="Normal 52 2 2 24" xfId="21913"/>
    <cellStyle name="Normal 52 2 2 25" xfId="22291"/>
    <cellStyle name="Normal 52 2 2 26" xfId="23339"/>
    <cellStyle name="Normal 52 2 2 27" xfId="23874"/>
    <cellStyle name="Normal 52 2 2 28" xfId="24408"/>
    <cellStyle name="Normal 52 2 2 29" xfId="24921"/>
    <cellStyle name="Normal 52 2 2 3" xfId="10905"/>
    <cellStyle name="Normal 52 2 2 3 2" xfId="38000"/>
    <cellStyle name="Normal 52 2 2 30" xfId="25399"/>
    <cellStyle name="Normal 52 2 2 31" xfId="24018"/>
    <cellStyle name="Normal 52 2 2 32" xfId="26584"/>
    <cellStyle name="Normal 52 2 2 33" xfId="27117"/>
    <cellStyle name="Normal 52 2 2 34" xfId="27468"/>
    <cellStyle name="Normal 52 2 2 35" xfId="28109"/>
    <cellStyle name="Normal 52 2 2 36" xfId="28509"/>
    <cellStyle name="Normal 52 2 2 37" xfId="28924"/>
    <cellStyle name="Normal 52 2 2 38" xfId="29378"/>
    <cellStyle name="Normal 52 2 2 39" xfId="31030"/>
    <cellStyle name="Normal 52 2 2 4" xfId="11129"/>
    <cellStyle name="Normal 52 2 2 40" xfId="31331"/>
    <cellStyle name="Normal 52 2 2 41" xfId="30828"/>
    <cellStyle name="Normal 52 2 2 5" xfId="11655"/>
    <cellStyle name="Normal 52 2 2 6" xfId="12184"/>
    <cellStyle name="Normal 52 2 2 7" xfId="12672"/>
    <cellStyle name="Normal 52 2 2 8" xfId="13257"/>
    <cellStyle name="Normal 52 2 2 9" xfId="13798"/>
    <cellStyle name="Normal 52 2 20" xfId="7489"/>
    <cellStyle name="Normal 52 2 21" xfId="8109"/>
    <cellStyle name="Normal 52 2 22" xfId="7997"/>
    <cellStyle name="Normal 52 2 23" xfId="6721"/>
    <cellStyle name="Normal 52 2 24" xfId="8118"/>
    <cellStyle name="Normal 52 2 25" xfId="8364"/>
    <cellStyle name="Normal 52 2 26" xfId="8588"/>
    <cellStyle name="Normal 52 2 27" xfId="8799"/>
    <cellStyle name="Normal 52 2 28" xfId="9005"/>
    <cellStyle name="Normal 52 2 29" xfId="9020"/>
    <cellStyle name="Normal 52 2 3" xfId="1330"/>
    <cellStyle name="Normal 52 2 3 2" xfId="29720"/>
    <cellStyle name="Normal 52 2 3 2 2" xfId="38165"/>
    <cellStyle name="Normal 52 2 3 3" xfId="30441"/>
    <cellStyle name="Normal 52 2 3 3 2" xfId="38001"/>
    <cellStyle name="Normal 52 2 3 4" xfId="31919"/>
    <cellStyle name="Normal 52 2 3 5" xfId="32787"/>
    <cellStyle name="Normal 52 2 3 6" xfId="33492"/>
    <cellStyle name="Normal 52 2 30" xfId="9593"/>
    <cellStyle name="Normal 52 2 31" xfId="9998"/>
    <cellStyle name="Normal 52 2 32" xfId="10795"/>
    <cellStyle name="Normal 52 2 33" xfId="9955"/>
    <cellStyle name="Normal 52 2 34" xfId="10519"/>
    <cellStyle name="Normal 52 2 35" xfId="11213"/>
    <cellStyle name="Normal 52 2 36" xfId="12412"/>
    <cellStyle name="Normal 52 2 37" xfId="12609"/>
    <cellStyle name="Normal 52 2 38" xfId="12053"/>
    <cellStyle name="Normal 52 2 39" xfId="13355"/>
    <cellStyle name="Normal 52 2 4" xfId="2835"/>
    <cellStyle name="Normal 52 2 4 2" xfId="38053"/>
    <cellStyle name="Normal 52 2 40" xfId="14355"/>
    <cellStyle name="Normal 52 2 41" xfId="14000"/>
    <cellStyle name="Normal 52 2 42" xfId="14130"/>
    <cellStyle name="Normal 52 2 43" xfId="15519"/>
    <cellStyle name="Normal 52 2 44" xfId="16060"/>
    <cellStyle name="Normal 52 2 45" xfId="16600"/>
    <cellStyle name="Normal 52 2 46" xfId="17141"/>
    <cellStyle name="Normal 52 2 47" xfId="17682"/>
    <cellStyle name="Normal 52 2 48" xfId="18223"/>
    <cellStyle name="Normal 52 2 49" xfId="18761"/>
    <cellStyle name="Normal 52 2 5" xfId="4010"/>
    <cellStyle name="Normal 52 2 5 2" xfId="37999"/>
    <cellStyle name="Normal 52 2 50" xfId="19300"/>
    <cellStyle name="Normal 52 2 51" xfId="20283"/>
    <cellStyle name="Normal 52 2 52" xfId="19937"/>
    <cellStyle name="Normal 52 2 53" xfId="21829"/>
    <cellStyle name="Normal 52 2 54" xfId="22017"/>
    <cellStyle name="Normal 52 2 55" xfId="22545"/>
    <cellStyle name="Normal 52 2 56" xfId="21757"/>
    <cellStyle name="Normal 52 2 57" xfId="22004"/>
    <cellStyle name="Normal 52 2 58" xfId="22839"/>
    <cellStyle name="Normal 52 2 59" xfId="23215"/>
    <cellStyle name="Normal 52 2 6" xfId="3972"/>
    <cellStyle name="Normal 52 2 60" xfId="25775"/>
    <cellStyle name="Normal 52 2 61" xfId="25906"/>
    <cellStyle name="Normal 52 2 62" xfId="25216"/>
    <cellStyle name="Normal 52 2 63" xfId="27024"/>
    <cellStyle name="Normal 52 2 64" xfId="25170"/>
    <cellStyle name="Normal 52 2 65" xfId="26887"/>
    <cellStyle name="Normal 52 2 66" xfId="28843"/>
    <cellStyle name="Normal 52 2 67" xfId="29438"/>
    <cellStyle name="Normal 52 2 68" xfId="30949"/>
    <cellStyle name="Normal 52 2 69" xfId="31771"/>
    <cellStyle name="Normal 52 2 7" xfId="3353"/>
    <cellStyle name="Normal 52 2 70" xfId="31172"/>
    <cellStyle name="Normal 52 2 8" xfId="4307"/>
    <cellStyle name="Normal 52 2 9" xfId="4572"/>
    <cellStyle name="Normal 52 20" xfId="2667"/>
    <cellStyle name="Normal 52 21" xfId="2682"/>
    <cellStyle name="Normal 52 22" xfId="2697"/>
    <cellStyle name="Normal 52 23" xfId="2713"/>
    <cellStyle name="Normal 52 24" xfId="2727"/>
    <cellStyle name="Normal 52 25" xfId="2742"/>
    <cellStyle name="Normal 52 26" xfId="2754"/>
    <cellStyle name="Normal 52 27" xfId="2766"/>
    <cellStyle name="Normal 52 28" xfId="2776"/>
    <cellStyle name="Normal 52 29" xfId="2786"/>
    <cellStyle name="Normal 52 3" xfId="191"/>
    <cellStyle name="Normal 52 3 10" xfId="5184"/>
    <cellStyle name="Normal 52 3 11" xfId="5540"/>
    <cellStyle name="Normal 52 3 12" xfId="5775"/>
    <cellStyle name="Normal 52 3 13" xfId="6017"/>
    <cellStyle name="Normal 52 3 14" xfId="6257"/>
    <cellStyle name="Normal 52 3 15" xfId="6494"/>
    <cellStyle name="Normal 52 3 16" xfId="6732"/>
    <cellStyle name="Normal 52 3 17" xfId="6971"/>
    <cellStyle name="Normal 52 3 18" xfId="7204"/>
    <cellStyle name="Normal 52 3 19" xfId="7329"/>
    <cellStyle name="Normal 52 3 2" xfId="275"/>
    <cellStyle name="Normal 52 3 2 10" xfId="12893"/>
    <cellStyle name="Normal 52 3 2 11" xfId="13853"/>
    <cellStyle name="Normal 52 3 2 12" xfId="14930"/>
    <cellStyle name="Normal 52 3 2 13" xfId="14296"/>
    <cellStyle name="Normal 52 3 2 14" xfId="15047"/>
    <cellStyle name="Normal 52 3 2 15" xfId="15542"/>
    <cellStyle name="Normal 52 3 2 16" xfId="16083"/>
    <cellStyle name="Normal 52 3 2 17" xfId="16623"/>
    <cellStyle name="Normal 52 3 2 18" xfId="17164"/>
    <cellStyle name="Normal 52 3 2 19" xfId="17705"/>
    <cellStyle name="Normal 52 3 2 2" xfId="10087"/>
    <cellStyle name="Normal 52 3 2 2 2" xfId="38109"/>
    <cellStyle name="Normal 52 3 2 20" xfId="18246"/>
    <cellStyle name="Normal 52 3 2 21" xfId="18784"/>
    <cellStyle name="Normal 52 3 2 22" xfId="19795"/>
    <cellStyle name="Normal 52 3 2 23" xfId="20825"/>
    <cellStyle name="Normal 52 3 2 24" xfId="21934"/>
    <cellStyle name="Normal 52 3 2 25" xfId="22658"/>
    <cellStyle name="Normal 52 3 2 26" xfId="22970"/>
    <cellStyle name="Normal 52 3 2 27" xfId="23509"/>
    <cellStyle name="Normal 52 3 2 28" xfId="24043"/>
    <cellStyle name="Normal 52 3 2 29" xfId="24575"/>
    <cellStyle name="Normal 52 3 2 3" xfId="10398"/>
    <cellStyle name="Normal 52 3 2 3 2" xfId="38003"/>
    <cellStyle name="Normal 52 3 2 30" xfId="25080"/>
    <cellStyle name="Normal 52 3 2 31" xfId="25555"/>
    <cellStyle name="Normal 52 3 2 32" xfId="26219"/>
    <cellStyle name="Normal 52 3 2 33" xfId="26754"/>
    <cellStyle name="Normal 52 3 2 34" xfId="27274"/>
    <cellStyle name="Normal 52 3 2 35" xfId="27790"/>
    <cellStyle name="Normal 52 3 2 36" xfId="28250"/>
    <cellStyle name="Normal 52 3 2 37" xfId="28945"/>
    <cellStyle name="Normal 52 3 2 38" xfId="30214"/>
    <cellStyle name="Normal 52 3 2 39" xfId="31051"/>
    <cellStyle name="Normal 52 3 2 4" xfId="10822"/>
    <cellStyle name="Normal 52 3 2 40" xfId="31373"/>
    <cellStyle name="Normal 52 3 2 41" xfId="32692"/>
    <cellStyle name="Normal 52 3 2 5" xfId="10788"/>
    <cellStyle name="Normal 52 3 2 6" xfId="10684"/>
    <cellStyle name="Normal 52 3 2 7" xfId="11275"/>
    <cellStyle name="Normal 52 3 2 8" xfId="11722"/>
    <cellStyle name="Normal 52 3 2 9" xfId="12118"/>
    <cellStyle name="Normal 52 3 20" xfId="7669"/>
    <cellStyle name="Normal 52 3 21" xfId="7559"/>
    <cellStyle name="Normal 52 3 22" xfId="7901"/>
    <cellStyle name="Normal 52 3 23" xfId="8370"/>
    <cellStyle name="Normal 52 3 24" xfId="8594"/>
    <cellStyle name="Normal 52 3 25" xfId="8805"/>
    <cellStyle name="Normal 52 3 26" xfId="9011"/>
    <cellStyle name="Normal 52 3 27" xfId="9209"/>
    <cellStyle name="Normal 52 3 28" xfId="9391"/>
    <cellStyle name="Normal 52 3 29" xfId="9484"/>
    <cellStyle name="Normal 52 3 3" xfId="1351"/>
    <cellStyle name="Normal 52 3 3 2" xfId="29741"/>
    <cellStyle name="Normal 52 3 3 2 2" xfId="38186"/>
    <cellStyle name="Normal 52 3 3 3" xfId="30462"/>
    <cellStyle name="Normal 52 3 3 3 2" xfId="38004"/>
    <cellStyle name="Normal 52 3 3 4" xfId="31940"/>
    <cellStyle name="Normal 52 3 3 5" xfId="32808"/>
    <cellStyle name="Normal 52 3 3 6" xfId="33513"/>
    <cellStyle name="Normal 52 3 30" xfId="9695"/>
    <cellStyle name="Normal 52 3 31" xfId="10013"/>
    <cellStyle name="Normal 52 3 32" xfId="10246"/>
    <cellStyle name="Normal 52 3 33" xfId="11320"/>
    <cellStyle name="Normal 52 3 34" xfId="11849"/>
    <cellStyle name="Normal 52 3 35" xfId="12377"/>
    <cellStyle name="Normal 52 3 36" xfId="12815"/>
    <cellStyle name="Normal 52 3 37" xfId="13462"/>
    <cellStyle name="Normal 52 3 38" xfId="14003"/>
    <cellStyle name="Normal 52 3 39" xfId="14543"/>
    <cellStyle name="Normal 52 3 4" xfId="4030"/>
    <cellStyle name="Normal 52 3 4 2" xfId="38058"/>
    <cellStyle name="Normal 52 3 40" xfId="15213"/>
    <cellStyle name="Normal 52 3 41" xfId="15626"/>
    <cellStyle name="Normal 52 3 42" xfId="16167"/>
    <cellStyle name="Normal 52 3 43" xfId="16707"/>
    <cellStyle name="Normal 52 3 44" xfId="17248"/>
    <cellStyle name="Normal 52 3 45" xfId="17789"/>
    <cellStyle name="Normal 52 3 46" xfId="18330"/>
    <cellStyle name="Normal 52 3 47" xfId="18867"/>
    <cellStyle name="Normal 52 3 48" xfId="19407"/>
    <cellStyle name="Normal 52 3 49" xfId="19940"/>
    <cellStyle name="Normal 52 3 5" xfId="4432"/>
    <cellStyle name="Normal 52 3 5 2" xfId="38002"/>
    <cellStyle name="Normal 52 3 50" xfId="20459"/>
    <cellStyle name="Normal 52 3 51" xfId="21072"/>
    <cellStyle name="Normal 52 3 52" xfId="21368"/>
    <cellStyle name="Normal 52 3 53" xfId="21850"/>
    <cellStyle name="Normal 52 3 54" xfId="22294"/>
    <cellStyle name="Normal 52 3 55" xfId="23352"/>
    <cellStyle name="Normal 52 3 56" xfId="23886"/>
    <cellStyle name="Normal 52 3 57" xfId="24421"/>
    <cellStyle name="Normal 52 3 58" xfId="24934"/>
    <cellStyle name="Normal 52 3 59" xfId="25412"/>
    <cellStyle name="Normal 52 3 6" xfId="4343"/>
    <cellStyle name="Normal 52 3 60" xfId="25707"/>
    <cellStyle name="Normal 52 3 61" xfId="26597"/>
    <cellStyle name="Normal 52 3 62" xfId="27130"/>
    <cellStyle name="Normal 52 3 63" xfId="27471"/>
    <cellStyle name="Normal 52 3 64" xfId="28121"/>
    <cellStyle name="Normal 52 3 65" xfId="28520"/>
    <cellStyle name="Normal 52 3 66" xfId="28861"/>
    <cellStyle name="Normal 52 3 67" xfId="29259"/>
    <cellStyle name="Normal 52 3 68" xfId="30967"/>
    <cellStyle name="Normal 52 3 69" xfId="31368"/>
    <cellStyle name="Normal 52 3 7" xfId="4580"/>
    <cellStyle name="Normal 52 3 70" xfId="30832"/>
    <cellStyle name="Normal 52 3 8" xfId="4817"/>
    <cellStyle name="Normal 52 3 9" xfId="5058"/>
    <cellStyle name="Normal 52 30" xfId="2797"/>
    <cellStyle name="Normal 52 31" xfId="2846"/>
    <cellStyle name="Normal 52 32" xfId="2939"/>
    <cellStyle name="Normal 52 33" xfId="3781"/>
    <cellStyle name="Normal 52 34" xfId="2936"/>
    <cellStyle name="Normal 52 35" xfId="4295"/>
    <cellStyle name="Normal 52 36" xfId="4451"/>
    <cellStyle name="Normal 52 37" xfId="4685"/>
    <cellStyle name="Normal 52 38" xfId="4926"/>
    <cellStyle name="Normal 52 39" xfId="5030"/>
    <cellStyle name="Normal 52 4" xfId="212"/>
    <cellStyle name="Normal 52 4 10" xfId="5609"/>
    <cellStyle name="Normal 52 4 11" xfId="5857"/>
    <cellStyle name="Normal 52 4 12" xfId="6099"/>
    <cellStyle name="Normal 52 4 13" xfId="6339"/>
    <cellStyle name="Normal 52 4 14" xfId="6576"/>
    <cellStyle name="Normal 52 4 15" xfId="6813"/>
    <cellStyle name="Normal 52 4 16" xfId="7052"/>
    <cellStyle name="Normal 52 4 17" xfId="7284"/>
    <cellStyle name="Normal 52 4 18" xfId="7513"/>
    <cellStyle name="Normal 52 4 19" xfId="7736"/>
    <cellStyle name="Normal 52 4 2" xfId="296"/>
    <cellStyle name="Normal 52 4 2 10" xfId="13600"/>
    <cellStyle name="Normal 52 4 2 11" xfId="15041"/>
    <cellStyle name="Normal 52 4 2 12" xfId="14067"/>
    <cellStyle name="Normal 52 4 2 13" xfId="14987"/>
    <cellStyle name="Normal 52 4 2 14" xfId="15765"/>
    <cellStyle name="Normal 52 4 2 15" xfId="16305"/>
    <cellStyle name="Normal 52 4 2 16" xfId="16846"/>
    <cellStyle name="Normal 52 4 2 17" xfId="17387"/>
    <cellStyle name="Normal 52 4 2 18" xfId="17928"/>
    <cellStyle name="Normal 52 4 2 19" xfId="18468"/>
    <cellStyle name="Normal 52 4 2 2" xfId="10108"/>
    <cellStyle name="Normal 52 4 2 2 2" xfId="38130"/>
    <cellStyle name="Normal 52 4 2 20" xfId="19006"/>
    <cellStyle name="Normal 52 4 2 21" xfId="19545"/>
    <cellStyle name="Normal 52 4 2 22" xfId="20923"/>
    <cellStyle name="Normal 52 4 2 23" xfId="20004"/>
    <cellStyle name="Normal 52 4 2 24" xfId="21955"/>
    <cellStyle name="Normal 52 4 2 25" xfId="22412"/>
    <cellStyle name="Normal 52 4 2 26" xfId="22318"/>
    <cellStyle name="Normal 52 4 2 27" xfId="22155"/>
    <cellStyle name="Normal 52 4 2 28" xfId="21812"/>
    <cellStyle name="Normal 52 4 2 29" xfId="22905"/>
    <cellStyle name="Normal 52 4 2 3" xfId="10829"/>
    <cellStyle name="Normal 52 4 2 3 2" xfId="38006"/>
    <cellStyle name="Normal 52 4 2 30" xfId="23445"/>
    <cellStyle name="Normal 52 4 2 31" xfId="25835"/>
    <cellStyle name="Normal 52 4 2 32" xfId="25610"/>
    <cellStyle name="Normal 52 4 2 33" xfId="25845"/>
    <cellStyle name="Normal 52 4 2 34" xfId="26833"/>
    <cellStyle name="Normal 52 4 2 35" xfId="25856"/>
    <cellStyle name="Normal 52 4 2 36" xfId="27681"/>
    <cellStyle name="Normal 52 4 2 37" xfId="28966"/>
    <cellStyle name="Normal 52 4 2 38" xfId="29830"/>
    <cellStyle name="Normal 52 4 2 39" xfId="31072"/>
    <cellStyle name="Normal 52 4 2 4" xfId="10481"/>
    <cellStyle name="Normal 52 4 2 40" xfId="32372"/>
    <cellStyle name="Normal 52 4 2 41" xfId="31437"/>
    <cellStyle name="Normal 52 4 2 5" xfId="10589"/>
    <cellStyle name="Normal 52 4 2 6" xfId="11459"/>
    <cellStyle name="Normal 52 4 2 7" xfId="12805"/>
    <cellStyle name="Normal 52 4 2 8" xfId="11733"/>
    <cellStyle name="Normal 52 4 2 9" xfId="10555"/>
    <cellStyle name="Normal 52 4 20" xfId="7979"/>
    <cellStyle name="Normal 52 4 21" xfId="8046"/>
    <cellStyle name="Normal 52 4 22" xfId="8449"/>
    <cellStyle name="Normal 52 4 23" xfId="8671"/>
    <cellStyle name="Normal 52 4 24" xfId="8881"/>
    <cellStyle name="Normal 52 4 25" xfId="9082"/>
    <cellStyle name="Normal 52 4 26" xfId="9280"/>
    <cellStyle name="Normal 52 4 27" xfId="9453"/>
    <cellStyle name="Normal 52 4 28" xfId="9608"/>
    <cellStyle name="Normal 52 4 29" xfId="9739"/>
    <cellStyle name="Normal 52 4 3" xfId="3300"/>
    <cellStyle name="Normal 52 4 3 2" xfId="38063"/>
    <cellStyle name="Normal 52 4 30" xfId="9823"/>
    <cellStyle name="Normal 52 4 31" xfId="10024"/>
    <cellStyle name="Normal 52 4 32" xfId="10496"/>
    <cellStyle name="Normal 52 4 33" xfId="10218"/>
    <cellStyle name="Normal 52 4 34" xfId="11053"/>
    <cellStyle name="Normal 52 4 35" xfId="11578"/>
    <cellStyle name="Normal 52 4 36" xfId="12296"/>
    <cellStyle name="Normal 52 4 37" xfId="12591"/>
    <cellStyle name="Normal 52 4 38" xfId="13179"/>
    <cellStyle name="Normal 52 4 39" xfId="13719"/>
    <cellStyle name="Normal 52 4 4" xfId="3951"/>
    <cellStyle name="Normal 52 4 4 2" xfId="38005"/>
    <cellStyle name="Normal 52 4 40" xfId="14753"/>
    <cellStyle name="Normal 52 4 41" xfId="14728"/>
    <cellStyle name="Normal 52 4 42" xfId="15343"/>
    <cellStyle name="Normal 52 4 43" xfId="15884"/>
    <cellStyle name="Normal 52 4 44" xfId="16424"/>
    <cellStyle name="Normal 52 4 45" xfId="16965"/>
    <cellStyle name="Normal 52 4 46" xfId="17506"/>
    <cellStyle name="Normal 52 4 47" xfId="18047"/>
    <cellStyle name="Normal 52 4 48" xfId="18586"/>
    <cellStyle name="Normal 52 4 49" xfId="19125"/>
    <cellStyle name="Normal 52 4 5" xfId="4334"/>
    <cellStyle name="Normal 52 4 50" xfId="19663"/>
    <cellStyle name="Normal 52 4 51" xfId="20663"/>
    <cellStyle name="Normal 52 4 52" xfId="20639"/>
    <cellStyle name="Normal 52 4 53" xfId="21871"/>
    <cellStyle name="Normal 52 4 54" xfId="22277"/>
    <cellStyle name="Normal 52 4 55" xfId="23246"/>
    <cellStyle name="Normal 52 4 56" xfId="23781"/>
    <cellStyle name="Normal 52 4 57" xfId="24315"/>
    <cellStyle name="Normal 52 4 58" xfId="24832"/>
    <cellStyle name="Normal 52 4 59" xfId="25314"/>
    <cellStyle name="Normal 52 4 6" xfId="4662"/>
    <cellStyle name="Normal 52 4 60" xfId="25701"/>
    <cellStyle name="Normal 52 4 61" xfId="26491"/>
    <cellStyle name="Normal 52 4 62" xfId="27026"/>
    <cellStyle name="Normal 52 4 63" xfId="27640"/>
    <cellStyle name="Normal 52 4 64" xfId="28023"/>
    <cellStyle name="Normal 52 4 65" xfId="28431"/>
    <cellStyle name="Normal 52 4 66" xfId="28882"/>
    <cellStyle name="Normal 52 4 67" xfId="28825"/>
    <cellStyle name="Normal 52 4 68" xfId="30988"/>
    <cellStyle name="Normal 52 4 69" xfId="32299"/>
    <cellStyle name="Normal 52 4 7" xfId="4900"/>
    <cellStyle name="Normal 52 4 70" xfId="33121"/>
    <cellStyle name="Normal 52 4 8" xfId="5138"/>
    <cellStyle name="Normal 52 4 9" xfId="5380"/>
    <cellStyle name="Normal 52 40" xfId="5403"/>
    <cellStyle name="Normal 52 41" xfId="5644"/>
    <cellStyle name="Normal 52 42" xfId="5884"/>
    <cellStyle name="Normal 52 43" xfId="6126"/>
    <cellStyle name="Normal 52 44" xfId="6364"/>
    <cellStyle name="Normal 52 45" xfId="6603"/>
    <cellStyle name="Normal 52 46" xfId="6839"/>
    <cellStyle name="Normal 52 47" xfId="7079"/>
    <cellStyle name="Normal 52 48" xfId="7178"/>
    <cellStyle name="Normal 52 49" xfId="7536"/>
    <cellStyle name="Normal 52 5" xfId="233"/>
    <cellStyle name="Normal 52 5 10" xfId="4503"/>
    <cellStyle name="Normal 52 5 11" xfId="5371"/>
    <cellStyle name="Normal 52 5 12" xfId="5172"/>
    <cellStyle name="Normal 52 5 13" xfId="5063"/>
    <cellStyle name="Normal 52 5 14" xfId="4430"/>
    <cellStyle name="Normal 52 5 15" xfId="5614"/>
    <cellStyle name="Normal 52 5 16" xfId="4971"/>
    <cellStyle name="Normal 52 5 17" xfId="5410"/>
    <cellStyle name="Normal 52 5 18" xfId="4970"/>
    <cellStyle name="Normal 52 5 19" xfId="6656"/>
    <cellStyle name="Normal 52 5 2" xfId="2921"/>
    <cellStyle name="Normal 52 5 2 2" xfId="38070"/>
    <cellStyle name="Normal 52 5 20" xfId="7505"/>
    <cellStyle name="Normal 52 5 21" xfId="7851"/>
    <cellStyle name="Normal 52 5 22" xfId="7790"/>
    <cellStyle name="Normal 52 5 23" xfId="7520"/>
    <cellStyle name="Normal 52 5 24" xfId="5952"/>
    <cellStyle name="Normal 52 5 25" xfId="7538"/>
    <cellStyle name="Normal 52 5 26" xfId="6881"/>
    <cellStyle name="Normal 52 5 27" xfId="8086"/>
    <cellStyle name="Normal 52 5 28" xfId="7819"/>
    <cellStyle name="Normal 52 5 29" xfId="8950"/>
    <cellStyle name="Normal 52 5 3" xfId="3320"/>
    <cellStyle name="Normal 52 5 3 2" xfId="38007"/>
    <cellStyle name="Normal 52 5 30" xfId="9603"/>
    <cellStyle name="Normal 52 5 31" xfId="10045"/>
    <cellStyle name="Normal 52 5 32" xfId="10384"/>
    <cellStyle name="Normal 52 5 33" xfId="10354"/>
    <cellStyle name="Normal 52 5 34" xfId="11114"/>
    <cellStyle name="Normal 52 5 35" xfId="11639"/>
    <cellStyle name="Normal 52 5 36" xfId="12876"/>
    <cellStyle name="Normal 52 5 37" xfId="12714"/>
    <cellStyle name="Normal 52 5 38" xfId="13242"/>
    <cellStyle name="Normal 52 5 39" xfId="13782"/>
    <cellStyle name="Normal 52 5 4" xfId="3610"/>
    <cellStyle name="Normal 52 5 40" xfId="15073"/>
    <cellStyle name="Normal 52 5 41" xfId="14840"/>
    <cellStyle name="Normal 52 5 42" xfId="15406"/>
    <cellStyle name="Normal 52 5 43" xfId="15947"/>
    <cellStyle name="Normal 52 5 44" xfId="16487"/>
    <cellStyle name="Normal 52 5 45" xfId="17028"/>
    <cellStyle name="Normal 52 5 46" xfId="17569"/>
    <cellStyle name="Normal 52 5 47" xfId="18110"/>
    <cellStyle name="Normal 52 5 48" xfId="18648"/>
    <cellStyle name="Normal 52 5 49" xfId="19188"/>
    <cellStyle name="Normal 52 5 5" xfId="3421"/>
    <cellStyle name="Normal 52 5 50" xfId="19726"/>
    <cellStyle name="Normal 52 5 51" xfId="20949"/>
    <cellStyle name="Normal 52 5 52" xfId="20741"/>
    <cellStyle name="Normal 52 5 53" xfId="21892"/>
    <cellStyle name="Normal 52 5 54" xfId="22585"/>
    <cellStyle name="Normal 52 5 55" xfId="22853"/>
    <cellStyle name="Normal 52 5 56" xfId="23052"/>
    <cellStyle name="Normal 52 5 57" xfId="23589"/>
    <cellStyle name="Normal 52 5 58" xfId="24123"/>
    <cellStyle name="Normal 52 5 59" xfId="24655"/>
    <cellStyle name="Normal 52 5 6" xfId="3664"/>
    <cellStyle name="Normal 52 5 60" xfId="25276"/>
    <cellStyle name="Normal 52 5 61" xfId="26104"/>
    <cellStyle name="Normal 52 5 62" xfId="26299"/>
    <cellStyle name="Normal 52 5 63" xfId="25795"/>
    <cellStyle name="Normal 52 5 64" xfId="27391"/>
    <cellStyle name="Normal 52 5 65" xfId="27863"/>
    <cellStyle name="Normal 52 5 66" xfId="28903"/>
    <cellStyle name="Normal 52 5 67" xfId="29471"/>
    <cellStyle name="Normal 52 5 68" xfId="31009"/>
    <cellStyle name="Normal 52 5 69" xfId="31799"/>
    <cellStyle name="Normal 52 5 7" xfId="4101"/>
    <cellStyle name="Normal 52 5 70" xfId="32441"/>
    <cellStyle name="Normal 52 5 8" xfId="3521"/>
    <cellStyle name="Normal 52 5 9" xfId="3549"/>
    <cellStyle name="Normal 52 50" xfId="8140"/>
    <cellStyle name="Normal 52 51" xfId="3820"/>
    <cellStyle name="Normal 52 52" xfId="8246"/>
    <cellStyle name="Normal 52 53" xfId="8475"/>
    <cellStyle name="Normal 52 54" xfId="8696"/>
    <cellStyle name="Normal 52 55" xfId="8905"/>
    <cellStyle name="Normal 52 56" xfId="9105"/>
    <cellStyle name="Normal 52 57" xfId="9303"/>
    <cellStyle name="Normal 52 58" xfId="9371"/>
    <cellStyle name="Normal 52 59" xfId="9621"/>
    <cellStyle name="Normal 52 6" xfId="1312"/>
    <cellStyle name="Normal 52 6 2" xfId="29706"/>
    <cellStyle name="Normal 52 6 2 2" xfId="38147"/>
    <cellStyle name="Normal 52 6 3" xfId="30427"/>
    <cellStyle name="Normal 52 6 3 2" xfId="38008"/>
    <cellStyle name="Normal 52 6 4" xfId="31904"/>
    <cellStyle name="Normal 52 6 5" xfId="30812"/>
    <cellStyle name="Normal 52 6 6" xfId="33379"/>
    <cellStyle name="Normal 52 60" xfId="9889"/>
    <cellStyle name="Normal 52 61" xfId="10766"/>
    <cellStyle name="Normal 52 62" xfId="10515"/>
    <cellStyle name="Normal 52 63" xfId="10420"/>
    <cellStyle name="Normal 52 64" xfId="10720"/>
    <cellStyle name="Normal 52 65" xfId="12593"/>
    <cellStyle name="Normal 52 66" xfId="12240"/>
    <cellStyle name="Normal 52 67" xfId="12131"/>
    <cellStyle name="Normal 52 68" xfId="12978"/>
    <cellStyle name="Normal 52 69" xfId="15063"/>
    <cellStyle name="Normal 52 7" xfId="2481"/>
    <cellStyle name="Normal 52 7 2" xfId="38045"/>
    <cellStyle name="Normal 52 70" xfId="14335"/>
    <cellStyle name="Normal 52 71" xfId="13930"/>
    <cellStyle name="Normal 52 72" xfId="14961"/>
    <cellStyle name="Normal 52 73" xfId="15687"/>
    <cellStyle name="Normal 52 74" xfId="16228"/>
    <cellStyle name="Normal 52 75" xfId="16768"/>
    <cellStyle name="Normal 52 76" xfId="17309"/>
    <cellStyle name="Normal 52 77" xfId="17850"/>
    <cellStyle name="Normal 52 78" xfId="18391"/>
    <cellStyle name="Normal 52 79" xfId="18928"/>
    <cellStyle name="Normal 52 8" xfId="2497"/>
    <cellStyle name="Normal 52 8 2" xfId="37998"/>
    <cellStyle name="Normal 52 80" xfId="20940"/>
    <cellStyle name="Normal 52 81" xfId="20263"/>
    <cellStyle name="Normal 52 82" xfId="21719"/>
    <cellStyle name="Normal 52 83" xfId="22645"/>
    <cellStyle name="Normal 52 84" xfId="22484"/>
    <cellStyle name="Normal 52 85" xfId="22035"/>
    <cellStyle name="Normal 52 86" xfId="21989"/>
    <cellStyle name="Normal 52 87" xfId="22163"/>
    <cellStyle name="Normal 52 88" xfId="23389"/>
    <cellStyle name="Normal 52 89" xfId="25528"/>
    <cellStyle name="Normal 52 9" xfId="2512"/>
    <cellStyle name="Normal 52 90" xfId="25876"/>
    <cellStyle name="Normal 52 91" xfId="25842"/>
    <cellStyle name="Normal 52 92" xfId="26583"/>
    <cellStyle name="Normal 52 93" xfId="26153"/>
    <cellStyle name="Normal 52 94" xfId="26025"/>
    <cellStyle name="Normal 52 95" xfId="28752"/>
    <cellStyle name="Normal 52 96" xfId="29116"/>
    <cellStyle name="Normal 52 97" xfId="30843"/>
    <cellStyle name="Normal 52 98" xfId="32383"/>
    <cellStyle name="Normal 52 99" xfId="32227"/>
    <cellStyle name="Normal 53" xfId="38292"/>
    <cellStyle name="Normal 54" xfId="38293"/>
    <cellStyle name="Normal 55" xfId="38294"/>
    <cellStyle name="Normal 56" xfId="38295"/>
    <cellStyle name="Normal 57" xfId="38296"/>
    <cellStyle name="Normal 58" xfId="9103"/>
    <cellStyle name="Normal 59" xfId="818"/>
    <cellStyle name="Normal 6" xfId="4"/>
    <cellStyle name="Normal 6 10" xfId="560"/>
    <cellStyle name="Normal 6 10 10" xfId="4464"/>
    <cellStyle name="Normal 6 10 11" xfId="4863"/>
    <cellStyle name="Normal 6 10 12" xfId="5479"/>
    <cellStyle name="Normal 6 10 13" xfId="3612"/>
    <cellStyle name="Normal 6 10 14" xfId="3770"/>
    <cellStyle name="Normal 6 10 15" xfId="3949"/>
    <cellStyle name="Normal 6 10 16" xfId="4695"/>
    <cellStyle name="Normal 6 10 17" xfId="5397"/>
    <cellStyle name="Normal 6 10 18" xfId="4016"/>
    <cellStyle name="Normal 6 10 19" xfId="6617"/>
    <cellStyle name="Normal 6 10 2" xfId="2525"/>
    <cellStyle name="Normal 6 10 2 2" xfId="3036"/>
    <cellStyle name="Normal 6 10 20" xfId="7016"/>
    <cellStyle name="Normal 6 10 21" xfId="7111"/>
    <cellStyle name="Normal 6 10 22" xfId="8042"/>
    <cellStyle name="Normal 6 10 23" xfId="6792"/>
    <cellStyle name="Normal 6 10 24" xfId="8222"/>
    <cellStyle name="Normal 6 10 25" xfId="8217"/>
    <cellStyle name="Normal 6 10 26" xfId="8214"/>
    <cellStyle name="Normal 6 10 27" xfId="7808"/>
    <cellStyle name="Normal 6 10 28" xfId="7850"/>
    <cellStyle name="Normal 6 10 29" xfId="8917"/>
    <cellStyle name="Normal 6 10 3" xfId="3637"/>
    <cellStyle name="Normal 6 10 30" xfId="9250"/>
    <cellStyle name="Normal 6 10 31" xfId="10367"/>
    <cellStyle name="Normal 6 10 32" xfId="10725"/>
    <cellStyle name="Normal 6 10 33" xfId="11165"/>
    <cellStyle name="Normal 6 10 34" xfId="11692"/>
    <cellStyle name="Normal 6 10 35" xfId="12221"/>
    <cellStyle name="Normal 6 10 36" xfId="12335"/>
    <cellStyle name="Normal 6 10 37" xfId="13294"/>
    <cellStyle name="Normal 6 10 38" xfId="13835"/>
    <cellStyle name="Normal 6 10 39" xfId="14378"/>
    <cellStyle name="Normal 6 10 4" xfId="3273"/>
    <cellStyle name="Normal 6 10 40" xfId="14874"/>
    <cellStyle name="Normal 6 10 41" xfId="15458"/>
    <cellStyle name="Normal 6 10 42" xfId="15999"/>
    <cellStyle name="Normal 6 10 43" xfId="16539"/>
    <cellStyle name="Normal 6 10 44" xfId="17080"/>
    <cellStyle name="Normal 6 10 45" xfId="17621"/>
    <cellStyle name="Normal 6 10 46" xfId="18162"/>
    <cellStyle name="Normal 6 10 47" xfId="18700"/>
    <cellStyle name="Normal 6 10 48" xfId="19240"/>
    <cellStyle name="Normal 6 10 49" xfId="19777"/>
    <cellStyle name="Normal 6 10 5" xfId="3516"/>
    <cellStyle name="Normal 6 10 50" xfId="20306"/>
    <cellStyle name="Normal 6 10 51" xfId="20774"/>
    <cellStyle name="Normal 6 10 52" xfId="21268"/>
    <cellStyle name="Normal 6 10 53" xfId="22210"/>
    <cellStyle name="Normal 6 10 54" xfId="21678"/>
    <cellStyle name="Normal 6 10 55" xfId="22118"/>
    <cellStyle name="Normal 6 10 56" xfId="22141"/>
    <cellStyle name="Normal 6 10 57" xfId="22909"/>
    <cellStyle name="Normal 6 10 58" xfId="23449"/>
    <cellStyle name="Normal 6 10 59" xfId="23983"/>
    <cellStyle name="Normal 6 10 6" xfId="4090"/>
    <cellStyle name="Normal 6 10 60" xfId="26024"/>
    <cellStyle name="Normal 6 10 61" xfId="25740"/>
    <cellStyle name="Normal 6 10 62" xfId="25944"/>
    <cellStyle name="Normal 6 10 63" xfId="27332"/>
    <cellStyle name="Normal 6 10 64" xfId="26379"/>
    <cellStyle name="Normal 6 10 65" xfId="27487"/>
    <cellStyle name="Normal 6 10 66" xfId="29183"/>
    <cellStyle name="Normal 6 10 67" xfId="29449"/>
    <cellStyle name="Normal 6 10 68" xfId="31298"/>
    <cellStyle name="Normal 6 10 69" xfId="31686"/>
    <cellStyle name="Normal 6 10 7" xfId="4410"/>
    <cellStyle name="Normal 6 10 70" xfId="31636"/>
    <cellStyle name="Normal 6 10 8" xfId="3911"/>
    <cellStyle name="Normal 6 10 9" xfId="2945"/>
    <cellStyle name="Normal 6 100" xfId="3044"/>
    <cellStyle name="Normal 6 101" xfId="3040"/>
    <cellStyle name="Normal 6 102" xfId="34144"/>
    <cellStyle name="Normal 6 103" xfId="37662"/>
    <cellStyle name="Normal 6 11" xfId="586"/>
    <cellStyle name="Normal 6 11 10" xfId="4006"/>
    <cellStyle name="Normal 6 11 11" xfId="4697"/>
    <cellStyle name="Normal 6 11 12" xfId="5032"/>
    <cellStyle name="Normal 6 11 13" xfId="5103"/>
    <cellStyle name="Normal 6 11 14" xfId="5518"/>
    <cellStyle name="Normal 6 11 15" xfId="5684"/>
    <cellStyle name="Normal 6 11 16" xfId="5924"/>
    <cellStyle name="Normal 6 11 17" xfId="6166"/>
    <cellStyle name="Normal 6 11 18" xfId="6402"/>
    <cellStyle name="Normal 6 11 19" xfId="6182"/>
    <cellStyle name="Normal 6 11 2" xfId="2539"/>
    <cellStyle name="Normal 6 11 2 2" xfId="3048"/>
    <cellStyle name="Normal 6 11 20" xfId="6851"/>
    <cellStyle name="Normal 6 11 21" xfId="7828"/>
    <cellStyle name="Normal 6 11 22" xfId="7707"/>
    <cellStyle name="Normal 6 11 23" xfId="5938"/>
    <cellStyle name="Normal 6 11 24" xfId="7776"/>
    <cellStyle name="Normal 6 11 25" xfId="7728"/>
    <cellStyle name="Normal 6 11 26" xfId="8284"/>
    <cellStyle name="Normal 6 11 27" xfId="8512"/>
    <cellStyle name="Normal 6 11 28" xfId="8727"/>
    <cellStyle name="Normal 6 11 29" xfId="8528"/>
    <cellStyle name="Normal 6 11 3" xfId="3662"/>
    <cellStyle name="Normal 6 11 30" xfId="9114"/>
    <cellStyle name="Normal 6 11 31" xfId="10392"/>
    <cellStyle name="Normal 6 11 32" xfId="10661"/>
    <cellStyle name="Normal 6 11 33" xfId="10693"/>
    <cellStyle name="Normal 6 11 34" xfId="10471"/>
    <cellStyle name="Normal 6 11 35" xfId="11019"/>
    <cellStyle name="Normal 6 11 36" xfId="11535"/>
    <cellStyle name="Normal 6 11 37" xfId="11843"/>
    <cellStyle name="Normal 6 11 38" xfId="11643"/>
    <cellStyle name="Normal 6 11 39" xfId="13145"/>
    <cellStyle name="Normal 6 11 4" xfId="3482"/>
    <cellStyle name="Normal 6 11 40" xfId="13612"/>
    <cellStyle name="Normal 6 11 41" xfId="13994"/>
    <cellStyle name="Normal 6 11 42" xfId="14796"/>
    <cellStyle name="Normal 6 11 43" xfId="15309"/>
    <cellStyle name="Normal 6 11 44" xfId="15850"/>
    <cellStyle name="Normal 6 11 45" xfId="16390"/>
    <cellStyle name="Normal 6 11 46" xfId="16931"/>
    <cellStyle name="Normal 6 11 47" xfId="17472"/>
    <cellStyle name="Normal 6 11 48" xfId="18013"/>
    <cellStyle name="Normal 6 11 49" xfId="18552"/>
    <cellStyle name="Normal 6 11 5" xfId="3969"/>
    <cellStyle name="Normal 6 11 50" xfId="19091"/>
    <cellStyle name="Normal 6 11 51" xfId="19557"/>
    <cellStyle name="Normal 6 11 52" xfId="19932"/>
    <cellStyle name="Normal 6 11 53" xfId="22235"/>
    <cellStyle name="Normal 6 11 54" xfId="22799"/>
    <cellStyle name="Normal 6 11 55" xfId="23384"/>
    <cellStyle name="Normal 6 11 56" xfId="23918"/>
    <cellStyle name="Normal 6 11 57" xfId="24451"/>
    <cellStyle name="Normal 6 11 58" xfId="24963"/>
    <cellStyle name="Normal 6 11 59" xfId="25440"/>
    <cellStyle name="Normal 6 11 6" xfId="3747"/>
    <cellStyle name="Normal 6 11 60" xfId="26050"/>
    <cellStyle name="Normal 6 11 61" xfId="26630"/>
    <cellStyle name="Normal 6 11 62" xfId="27162"/>
    <cellStyle name="Normal 6 11 63" xfId="27665"/>
    <cellStyle name="Normal 6 11 64" xfId="28149"/>
    <cellStyle name="Normal 6 11 65" xfId="28540"/>
    <cellStyle name="Normal 6 11 66" xfId="29204"/>
    <cellStyle name="Normal 6 11 67" xfId="29624"/>
    <cellStyle name="Normal 6 11 68" xfId="31319"/>
    <cellStyle name="Normal 6 11 69" xfId="31351"/>
    <cellStyle name="Normal 6 11 7" xfId="3028"/>
    <cellStyle name="Normal 6 11 70" xfId="32761"/>
    <cellStyle name="Normal 6 11 8" xfId="4178"/>
    <cellStyle name="Normal 6 11 9" xfId="4202"/>
    <cellStyle name="Normal 6 12" xfId="612"/>
    <cellStyle name="Normal 6 12 10" xfId="5607"/>
    <cellStyle name="Normal 6 12 11" xfId="5657"/>
    <cellStyle name="Normal 6 12 12" xfId="5897"/>
    <cellStyle name="Normal 6 12 13" xfId="6139"/>
    <cellStyle name="Normal 6 12 14" xfId="6377"/>
    <cellStyle name="Normal 6 12 15" xfId="6616"/>
    <cellStyle name="Normal 6 12 16" xfId="6853"/>
    <cellStyle name="Normal 6 12 17" xfId="7093"/>
    <cellStyle name="Normal 6 12 18" xfId="7324"/>
    <cellStyle name="Normal 6 12 19" xfId="7733"/>
    <cellStyle name="Normal 6 12 2" xfId="2552"/>
    <cellStyle name="Normal 6 12 2 2" xfId="3059"/>
    <cellStyle name="Normal 6 12 20" xfId="7786"/>
    <cellStyle name="Normal 6 12 21" xfId="7713"/>
    <cellStyle name="Normal 6 12 22" xfId="8258"/>
    <cellStyle name="Normal 6 12 23" xfId="8488"/>
    <cellStyle name="Normal 6 12 24" xfId="8707"/>
    <cellStyle name="Normal 6 12 25" xfId="8916"/>
    <cellStyle name="Normal 6 12 26" xfId="9115"/>
    <cellStyle name="Normal 6 12 27" xfId="9311"/>
    <cellStyle name="Normal 6 12 28" xfId="9480"/>
    <cellStyle name="Normal 6 12 29" xfId="9737"/>
    <cellStyle name="Normal 6 12 3" xfId="3688"/>
    <cellStyle name="Normal 6 12 30" xfId="9756"/>
    <cellStyle name="Normal 6 12 31" xfId="10416"/>
    <cellStyle name="Normal 6 12 32" xfId="10952"/>
    <cellStyle name="Normal 6 12 33" xfId="11477"/>
    <cellStyle name="Normal 6 12 34" xfId="12006"/>
    <cellStyle name="Normal 6 12 35" xfId="12535"/>
    <cellStyle name="Normal 6 12 36" xfId="13078"/>
    <cellStyle name="Normal 6 12 37" xfId="13618"/>
    <cellStyle name="Normal 6 12 38" xfId="14161"/>
    <cellStyle name="Normal 6 12 39" xfId="14699"/>
    <cellStyle name="Normal 6 12 4" xfId="3948"/>
    <cellStyle name="Normal 6 12 40" xfId="15242"/>
    <cellStyle name="Normal 6 12 41" xfId="15783"/>
    <cellStyle name="Normal 6 12 42" xfId="16323"/>
    <cellStyle name="Normal 6 12 43" xfId="16864"/>
    <cellStyle name="Normal 6 12 44" xfId="17405"/>
    <cellStyle name="Normal 6 12 45" xfId="17946"/>
    <cellStyle name="Normal 6 12 46" xfId="18486"/>
    <cellStyle name="Normal 6 12 47" xfId="19024"/>
    <cellStyle name="Normal 6 12 48" xfId="19563"/>
    <cellStyle name="Normal 6 12 49" xfId="20095"/>
    <cellStyle name="Normal 6 12 5" xfId="4330"/>
    <cellStyle name="Normal 6 12 50" xfId="20612"/>
    <cellStyle name="Normal 6 12 51" xfId="21095"/>
    <cellStyle name="Normal 6 12 52" xfId="21492"/>
    <cellStyle name="Normal 6 12 53" xfId="22260"/>
    <cellStyle name="Normal 6 12 54" xfId="22825"/>
    <cellStyle name="Normal 6 12 55" xfId="22213"/>
    <cellStyle name="Normal 6 12 56" xfId="23378"/>
    <cellStyle name="Normal 6 12 57" xfId="23912"/>
    <cellStyle name="Normal 6 12 58" xfId="24446"/>
    <cellStyle name="Normal 6 12 59" xfId="24958"/>
    <cellStyle name="Normal 6 12 6" xfId="4463"/>
    <cellStyle name="Normal 6 12 60" xfId="26076"/>
    <cellStyle name="Normal 6 12 61" xfId="25953"/>
    <cellStyle name="Normal 6 12 62" xfId="26624"/>
    <cellStyle name="Normal 6 12 63" xfId="27192"/>
    <cellStyle name="Normal 6 12 64" xfId="27684"/>
    <cellStyle name="Normal 6 12 65" xfId="28144"/>
    <cellStyle name="Normal 6 12 66" xfId="29222"/>
    <cellStyle name="Normal 6 12 67" xfId="29490"/>
    <cellStyle name="Normal 6 12 68" xfId="31339"/>
    <cellStyle name="Normal 6 12 69" xfId="32548"/>
    <cellStyle name="Normal 6 12 7" xfId="4698"/>
    <cellStyle name="Normal 6 12 70" xfId="32336"/>
    <cellStyle name="Normal 6 12 8" xfId="4941"/>
    <cellStyle name="Normal 6 12 9" xfId="5178"/>
    <cellStyle name="Normal 6 13" xfId="638"/>
    <cellStyle name="Normal 6 13 10" xfId="2823"/>
    <cellStyle name="Normal 6 13 11" xfId="4520"/>
    <cellStyle name="Normal 6 13 12" xfId="5034"/>
    <cellStyle name="Normal 6 13 13" xfId="5202"/>
    <cellStyle name="Normal 6 13 14" xfId="3891"/>
    <cellStyle name="Normal 6 13 15" xfId="4708"/>
    <cellStyle name="Normal 6 13 16" xfId="5309"/>
    <cellStyle name="Normal 6 13 17" xfId="4942"/>
    <cellStyle name="Normal 6 13 18" xfId="5439"/>
    <cellStyle name="Normal 6 13 19" xfId="5992"/>
    <cellStyle name="Normal 6 13 2" xfId="2565"/>
    <cellStyle name="Normal 6 13 2 2" xfId="3068"/>
    <cellStyle name="Normal 6 13 20" xfId="6673"/>
    <cellStyle name="Normal 6 13 21" xfId="7957"/>
    <cellStyle name="Normal 6 13 22" xfId="7181"/>
    <cellStyle name="Normal 6 13 23" xfId="4422"/>
    <cellStyle name="Normal 6 13 24" xfId="6634"/>
    <cellStyle name="Normal 6 13 25" xfId="7486"/>
    <cellStyle name="Normal 6 13 26" xfId="6900"/>
    <cellStyle name="Normal 6 13 27" xfId="6837"/>
    <cellStyle name="Normal 6 13 28" xfId="7849"/>
    <cellStyle name="Normal 6 13 29" xfId="8347"/>
    <cellStyle name="Normal 6 13 3" xfId="3712"/>
    <cellStyle name="Normal 6 13 30" xfId="8962"/>
    <cellStyle name="Normal 6 13 31" xfId="10440"/>
    <cellStyle name="Normal 6 13 32" xfId="10977"/>
    <cellStyle name="Normal 6 13 33" xfId="11502"/>
    <cellStyle name="Normal 6 13 34" xfId="12031"/>
    <cellStyle name="Normal 6 13 35" xfId="12561"/>
    <cellStyle name="Normal 6 13 36" xfId="13103"/>
    <cellStyle name="Normal 6 13 37" xfId="13643"/>
    <cellStyle name="Normal 6 13 38" xfId="14186"/>
    <cellStyle name="Normal 6 13 39" xfId="14725"/>
    <cellStyle name="Normal 6 13 4" xfId="3484"/>
    <cellStyle name="Normal 6 13 40" xfId="15267"/>
    <cellStyle name="Normal 6 13 41" xfId="15808"/>
    <cellStyle name="Normal 6 13 42" xfId="16348"/>
    <cellStyle name="Normal 6 13 43" xfId="16889"/>
    <cellStyle name="Normal 6 13 44" xfId="17430"/>
    <cellStyle name="Normal 6 13 45" xfId="17971"/>
    <cellStyle name="Normal 6 13 46" xfId="18510"/>
    <cellStyle name="Normal 6 13 47" xfId="19049"/>
    <cellStyle name="Normal 6 13 48" xfId="19588"/>
    <cellStyle name="Normal 6 13 49" xfId="20119"/>
    <cellStyle name="Normal 6 13 5" xfId="4121"/>
    <cellStyle name="Normal 6 13 50" xfId="20637"/>
    <cellStyle name="Normal 6 13 51" xfId="21116"/>
    <cellStyle name="Normal 6 13 52" xfId="21504"/>
    <cellStyle name="Normal 6 13 53" xfId="22285"/>
    <cellStyle name="Normal 6 13 54" xfId="22851"/>
    <cellStyle name="Normal 6 13 55" xfId="23057"/>
    <cellStyle name="Normal 6 13 56" xfId="23594"/>
    <cellStyle name="Normal 6 13 57" xfId="24128"/>
    <cellStyle name="Normal 6 13 58" xfId="24659"/>
    <cellStyle name="Normal 6 13 59" xfId="25160"/>
    <cellStyle name="Normal 6 13 6" xfId="3595"/>
    <cellStyle name="Normal 6 13 60" xfId="26102"/>
    <cellStyle name="Normal 6 13 61" xfId="26303"/>
    <cellStyle name="Normal 6 13 62" xfId="26840"/>
    <cellStyle name="Normal 6 13 63" xfId="27366"/>
    <cellStyle name="Normal 6 13 64" xfId="27866"/>
    <cellStyle name="Normal 6 13 65" xfId="28315"/>
    <cellStyle name="Normal 6 13 66" xfId="29244"/>
    <cellStyle name="Normal 6 13 67" xfId="29009"/>
    <cellStyle name="Normal 6 13 68" xfId="31363"/>
    <cellStyle name="Normal 6 13 69" xfId="31956"/>
    <cellStyle name="Normal 6 13 7" xfId="3430"/>
    <cellStyle name="Normal 6 13 70" xfId="33001"/>
    <cellStyle name="Normal 6 13 8" xfId="4205"/>
    <cellStyle name="Normal 6 13 9" xfId="3761"/>
    <cellStyle name="Normal 6 14" xfId="664"/>
    <cellStyle name="Normal 6 14 10" xfId="5000"/>
    <cellStyle name="Normal 6 14 11" xfId="5805"/>
    <cellStyle name="Normal 6 14 12" xfId="6047"/>
    <cellStyle name="Normal 6 14 13" xfId="6287"/>
    <cellStyle name="Normal 6 14 14" xfId="6523"/>
    <cellStyle name="Normal 6 14 15" xfId="6761"/>
    <cellStyle name="Normal 6 14 16" xfId="7000"/>
    <cellStyle name="Normal 6 14 17" xfId="7232"/>
    <cellStyle name="Normal 6 14 18" xfId="7463"/>
    <cellStyle name="Normal 6 14 19" xfId="7147"/>
    <cellStyle name="Normal 6 14 2" xfId="2577"/>
    <cellStyle name="Normal 6 14 2 2" xfId="3078"/>
    <cellStyle name="Normal 6 14 20" xfId="7929"/>
    <cellStyle name="Normal 6 14 21" xfId="6921"/>
    <cellStyle name="Normal 6 14 22" xfId="8399"/>
    <cellStyle name="Normal 6 14 23" xfId="8624"/>
    <cellStyle name="Normal 6 14 24" xfId="8833"/>
    <cellStyle name="Normal 6 14 25" xfId="9039"/>
    <cellStyle name="Normal 6 14 26" xfId="9235"/>
    <cellStyle name="Normal 6 14 27" xfId="9413"/>
    <cellStyle name="Normal 6 14 28" xfId="9573"/>
    <cellStyle name="Normal 6 14 29" xfId="9353"/>
    <cellStyle name="Normal 6 14 3" xfId="3738"/>
    <cellStyle name="Normal 6 14 30" xfId="9798"/>
    <cellStyle name="Normal 6 14 31" xfId="10465"/>
    <cellStyle name="Normal 6 14 32" xfId="11003"/>
    <cellStyle name="Normal 6 14 33" xfId="11528"/>
    <cellStyle name="Normal 6 14 34" xfId="12055"/>
    <cellStyle name="Normal 6 14 35" xfId="12587"/>
    <cellStyle name="Normal 6 14 36" xfId="13129"/>
    <cellStyle name="Normal 6 14 37" xfId="13669"/>
    <cellStyle name="Normal 6 14 38" xfId="14212"/>
    <cellStyle name="Normal 6 14 39" xfId="14750"/>
    <cellStyle name="Normal 6 14 4" xfId="3379"/>
    <cellStyle name="Normal 6 14 40" xfId="15293"/>
    <cellStyle name="Normal 6 14 41" xfId="15834"/>
    <cellStyle name="Normal 6 14 42" xfId="16374"/>
    <cellStyle name="Normal 6 14 43" xfId="16915"/>
    <cellStyle name="Normal 6 14 44" xfId="17456"/>
    <cellStyle name="Normal 6 14 45" xfId="17997"/>
    <cellStyle name="Normal 6 14 46" xfId="18536"/>
    <cellStyle name="Normal 6 14 47" xfId="19075"/>
    <cellStyle name="Normal 6 14 48" xfId="19613"/>
    <cellStyle name="Normal 6 14 49" xfId="20144"/>
    <cellStyle name="Normal 6 14 5" xfId="4071"/>
    <cellStyle name="Normal 6 14 50" xfId="20660"/>
    <cellStyle name="Normal 6 14 51" xfId="21135"/>
    <cellStyle name="Normal 6 14 52" xfId="21515"/>
    <cellStyle name="Normal 6 14 53" xfId="22311"/>
    <cellStyle name="Normal 6 14 54" xfId="22876"/>
    <cellStyle name="Normal 6 14 55" xfId="23417"/>
    <cellStyle name="Normal 6 14 56" xfId="23950"/>
    <cellStyle name="Normal 6 14 57" xfId="24484"/>
    <cellStyle name="Normal 6 14 58" xfId="24993"/>
    <cellStyle name="Normal 6 14 59" xfId="25470"/>
    <cellStyle name="Normal 6 14 6" xfId="4610"/>
    <cellStyle name="Normal 6 14 60" xfId="26127"/>
    <cellStyle name="Normal 6 14 61" xfId="26663"/>
    <cellStyle name="Normal 6 14 62" xfId="27194"/>
    <cellStyle name="Normal 6 14 63" xfId="27706"/>
    <cellStyle name="Normal 6 14 64" xfId="28174"/>
    <cellStyle name="Normal 6 14 65" xfId="28559"/>
    <cellStyle name="Normal 6 14 66" xfId="29266"/>
    <cellStyle name="Normal 6 14 67" xfId="29019"/>
    <cellStyle name="Normal 6 14 68" xfId="31381"/>
    <cellStyle name="Normal 6 14 69" xfId="31613"/>
    <cellStyle name="Normal 6 14 7" xfId="4847"/>
    <cellStyle name="Normal 6 14 70" xfId="32127"/>
    <cellStyle name="Normal 6 14 8" xfId="5087"/>
    <cellStyle name="Normal 6 14 9" xfId="5328"/>
    <cellStyle name="Normal 6 15" xfId="665"/>
    <cellStyle name="Normal 6 15 10" xfId="4924"/>
    <cellStyle name="Normal 6 15 11" xfId="5179"/>
    <cellStyle name="Normal 6 15 12" xfId="5605"/>
    <cellStyle name="Normal 6 15 13" xfId="5717"/>
    <cellStyle name="Normal 6 15 14" xfId="5958"/>
    <cellStyle name="Normal 6 15 15" xfId="6199"/>
    <cellStyle name="Normal 6 15 16" xfId="6435"/>
    <cellStyle name="Normal 6 15 17" xfId="6676"/>
    <cellStyle name="Normal 6 15 18" xfId="6915"/>
    <cellStyle name="Normal 6 15 19" xfId="7077"/>
    <cellStyle name="Normal 6 15 2" xfId="2587"/>
    <cellStyle name="Normal 6 15 2 2" xfId="3079"/>
    <cellStyle name="Normal 6 15 20" xfId="7325"/>
    <cellStyle name="Normal 6 15 21" xfId="7983"/>
    <cellStyle name="Normal 6 15 22" xfId="8025"/>
    <cellStyle name="Normal 6 15 23" xfId="8186"/>
    <cellStyle name="Normal 6 15 24" xfId="8315"/>
    <cellStyle name="Normal 6 15 25" xfId="8542"/>
    <cellStyle name="Normal 6 15 26" xfId="8756"/>
    <cellStyle name="Normal 6 15 27" xfId="8964"/>
    <cellStyle name="Normal 6 15 28" xfId="9160"/>
    <cellStyle name="Normal 6 15 29" xfId="9301"/>
    <cellStyle name="Normal 6 15 3" xfId="3739"/>
    <cellStyle name="Normal 6 15 30" xfId="9481"/>
    <cellStyle name="Normal 6 15 31" xfId="10466"/>
    <cellStyle name="Normal 6 15 32" xfId="11004"/>
    <cellStyle name="Normal 6 15 33" xfId="11529"/>
    <cellStyle name="Normal 6 15 34" xfId="12056"/>
    <cellStyle name="Normal 6 15 35" xfId="12588"/>
    <cellStyle name="Normal 6 15 36" xfId="13130"/>
    <cellStyle name="Normal 6 15 37" xfId="13670"/>
    <cellStyle name="Normal 6 15 38" xfId="14213"/>
    <cellStyle name="Normal 6 15 39" xfId="14751"/>
    <cellStyle name="Normal 6 15 4" xfId="3298"/>
    <cellStyle name="Normal 6 15 40" xfId="15294"/>
    <cellStyle name="Normal 6 15 41" xfId="15835"/>
    <cellStyle name="Normal 6 15 42" xfId="16375"/>
    <cellStyle name="Normal 6 15 43" xfId="16916"/>
    <cellStyle name="Normal 6 15 44" xfId="17457"/>
    <cellStyle name="Normal 6 15 45" xfId="17998"/>
    <cellStyle name="Normal 6 15 46" xfId="18537"/>
    <cellStyle name="Normal 6 15 47" xfId="19076"/>
    <cellStyle name="Normal 6 15 48" xfId="19614"/>
    <cellStyle name="Normal 6 15 49" xfId="20145"/>
    <cellStyle name="Normal 6 15 5" xfId="3706"/>
    <cellStyle name="Normal 6 15 50" xfId="20661"/>
    <cellStyle name="Normal 6 15 51" xfId="21136"/>
    <cellStyle name="Normal 6 15 52" xfId="21516"/>
    <cellStyle name="Normal 6 15 53" xfId="22312"/>
    <cellStyle name="Normal 6 15 54" xfId="22877"/>
    <cellStyle name="Normal 6 15 55" xfId="23418"/>
    <cellStyle name="Normal 6 15 56" xfId="23951"/>
    <cellStyle name="Normal 6 15 57" xfId="24485"/>
    <cellStyle name="Normal 6 15 58" xfId="24994"/>
    <cellStyle name="Normal 6 15 59" xfId="25471"/>
    <cellStyle name="Normal 6 15 6" xfId="3909"/>
    <cellStyle name="Normal 6 15 60" xfId="26128"/>
    <cellStyle name="Normal 6 15 61" xfId="26664"/>
    <cellStyle name="Normal 6 15 62" xfId="27195"/>
    <cellStyle name="Normal 6 15 63" xfId="27707"/>
    <cellStyle name="Normal 6 15 64" xfId="28175"/>
    <cellStyle name="Normal 6 15 65" xfId="28560"/>
    <cellStyle name="Normal 6 15 66" xfId="29267"/>
    <cellStyle name="Normal 6 15 67" xfId="29610"/>
    <cellStyle name="Normal 6 15 68" xfId="31382"/>
    <cellStyle name="Normal 6 15 69" xfId="31629"/>
    <cellStyle name="Normal 6 15 7" xfId="4423"/>
    <cellStyle name="Normal 6 15 70" xfId="32038"/>
    <cellStyle name="Normal 6 15 8" xfId="4523"/>
    <cellStyle name="Normal 6 15 9" xfId="4758"/>
    <cellStyle name="Normal 6 16" xfId="744"/>
    <cellStyle name="Normal 6 16 10" xfId="5515"/>
    <cellStyle name="Normal 6 16 11" xfId="5672"/>
    <cellStyle name="Normal 6 16 12" xfId="5911"/>
    <cellStyle name="Normal 6 16 13" xfId="6153"/>
    <cellStyle name="Normal 6 16 14" xfId="6390"/>
    <cellStyle name="Normal 6 16 15" xfId="6631"/>
    <cellStyle name="Normal 6 16 16" xfId="6868"/>
    <cellStyle name="Normal 6 16 17" xfId="7108"/>
    <cellStyle name="Normal 6 16 18" xfId="7336"/>
    <cellStyle name="Normal 6 16 19" xfId="7645"/>
    <cellStyle name="Normal 6 16 2" xfId="2609"/>
    <cellStyle name="Normal 6 16 2 2" xfId="3108"/>
    <cellStyle name="Normal 6 16 20" xfId="7800"/>
    <cellStyle name="Normal 6 16 21" xfId="6855"/>
    <cellStyle name="Normal 6 16 22" xfId="8272"/>
    <cellStyle name="Normal 6 16 23" xfId="8501"/>
    <cellStyle name="Normal 6 16 24" xfId="8718"/>
    <cellStyle name="Normal 6 16 25" xfId="8930"/>
    <cellStyle name="Normal 6 16 26" xfId="9127"/>
    <cellStyle name="Normal 6 16 27" xfId="9323"/>
    <cellStyle name="Normal 6 16 28" xfId="9488"/>
    <cellStyle name="Normal 6 16 29" xfId="9679"/>
    <cellStyle name="Normal 6 16 3" xfId="3813"/>
    <cellStyle name="Normal 6 16 30" xfId="9758"/>
    <cellStyle name="Normal 6 16 31" xfId="10544"/>
    <cellStyle name="Normal 6 16 32" xfId="11080"/>
    <cellStyle name="Normal 6 16 33" xfId="11605"/>
    <cellStyle name="Normal 6 16 34" xfId="12133"/>
    <cellStyle name="Normal 6 16 35" xfId="12665"/>
    <cellStyle name="Normal 6 16 36" xfId="13207"/>
    <cellStyle name="Normal 6 16 37" xfId="13747"/>
    <cellStyle name="Normal 6 16 38" xfId="14290"/>
    <cellStyle name="Normal 6 16 39" xfId="14829"/>
    <cellStyle name="Normal 6 16 4" xfId="3966"/>
    <cellStyle name="Normal 6 16 40" xfId="15371"/>
    <cellStyle name="Normal 6 16 41" xfId="15912"/>
    <cellStyle name="Normal 6 16 42" xfId="16452"/>
    <cellStyle name="Normal 6 16 43" xfId="16993"/>
    <cellStyle name="Normal 6 16 44" xfId="17534"/>
    <cellStyle name="Normal 6 16 45" xfId="18075"/>
    <cellStyle name="Normal 6 16 46" xfId="18614"/>
    <cellStyle name="Normal 6 16 47" xfId="19153"/>
    <cellStyle name="Normal 6 16 48" xfId="19691"/>
    <cellStyle name="Normal 6 16 49" xfId="20221"/>
    <cellStyle name="Normal 6 16 5" xfId="4296"/>
    <cellStyle name="Normal 6 16 50" xfId="20731"/>
    <cellStyle name="Normal 6 16 51" xfId="21202"/>
    <cellStyle name="Normal 6 16 52" xfId="21555"/>
    <cellStyle name="Normal 6 16 53" xfId="22390"/>
    <cellStyle name="Normal 6 16 54" xfId="22952"/>
    <cellStyle name="Normal 6 16 55" xfId="23492"/>
    <cellStyle name="Normal 6 16 56" xfId="24025"/>
    <cellStyle name="Normal 6 16 57" xfId="24558"/>
    <cellStyle name="Normal 6 16 58" xfId="25067"/>
    <cellStyle name="Normal 6 16 59" xfId="25526"/>
    <cellStyle name="Normal 6 16 6" xfId="4478"/>
    <cellStyle name="Normal 6 16 60" xfId="26201"/>
    <cellStyle name="Normal 6 16 61" xfId="26738"/>
    <cellStyle name="Normal 6 16 62" xfId="27268"/>
    <cellStyle name="Normal 6 16 63" xfId="27776"/>
    <cellStyle name="Normal 6 16 64" xfId="28238"/>
    <cellStyle name="Normal 6 16 65" xfId="28599"/>
    <cellStyle name="Normal 6 16 66" xfId="29328"/>
    <cellStyle name="Normal 6 16 67" xfId="30237"/>
    <cellStyle name="Normal 6 16 68" xfId="31453"/>
    <cellStyle name="Normal 6 16 69" xfId="32530"/>
    <cellStyle name="Normal 6 16 7" xfId="4712"/>
    <cellStyle name="Normal 6 16 70" xfId="33416"/>
    <cellStyle name="Normal 6 16 8" xfId="4956"/>
    <cellStyle name="Normal 6 16 9" xfId="5192"/>
    <cellStyle name="Normal 6 17" xfId="778"/>
    <cellStyle name="Normal 6 17 10" xfId="5418"/>
    <cellStyle name="Normal 6 17 11" xfId="5638"/>
    <cellStyle name="Normal 6 17 12" xfId="5878"/>
    <cellStyle name="Normal 6 17 13" xfId="6120"/>
    <cellStyle name="Normal 6 17 14" xfId="6358"/>
    <cellStyle name="Normal 6 17 15" xfId="6597"/>
    <cellStyle name="Normal 6 17 16" xfId="6834"/>
    <cellStyle name="Normal 6 17 17" xfId="7073"/>
    <cellStyle name="Normal 6 17 18" xfId="7305"/>
    <cellStyle name="Normal 6 17 19" xfId="7551"/>
    <cellStyle name="Normal 6 17 2" xfId="2623"/>
    <cellStyle name="Normal 6 17 2 2" xfId="3120"/>
    <cellStyle name="Normal 6 17 20" xfId="7765"/>
    <cellStyle name="Normal 6 17 21" xfId="8128"/>
    <cellStyle name="Normal 6 17 22" xfId="8240"/>
    <cellStyle name="Normal 6 17 23" xfId="8469"/>
    <cellStyle name="Normal 6 17 24" xfId="8690"/>
    <cellStyle name="Normal 6 17 25" xfId="8899"/>
    <cellStyle name="Normal 6 17 26" xfId="9100"/>
    <cellStyle name="Normal 6 17 27" xfId="9298"/>
    <cellStyle name="Normal 6 17 28" xfId="9468"/>
    <cellStyle name="Normal 6 17 29" xfId="9630"/>
    <cellStyle name="Normal 6 17 3" xfId="3845"/>
    <cellStyle name="Normal 6 17 30" xfId="9751"/>
    <cellStyle name="Normal 6 17 31" xfId="10578"/>
    <cellStyle name="Normal 6 17 32" xfId="11113"/>
    <cellStyle name="Normal 6 17 33" xfId="11638"/>
    <cellStyle name="Normal 6 17 34" xfId="12167"/>
    <cellStyle name="Normal 6 17 35" xfId="12699"/>
    <cellStyle name="Normal 6 17 36" xfId="13241"/>
    <cellStyle name="Normal 6 17 37" xfId="13781"/>
    <cellStyle name="Normal 6 17 38" xfId="14324"/>
    <cellStyle name="Normal 6 17 39" xfId="14863"/>
    <cellStyle name="Normal 6 17 4" xfId="3941"/>
    <cellStyle name="Normal 6 17 40" xfId="15405"/>
    <cellStyle name="Normal 6 17 41" xfId="15946"/>
    <cellStyle name="Normal 6 17 42" xfId="16486"/>
    <cellStyle name="Normal 6 17 43" xfId="17027"/>
    <cellStyle name="Normal 6 17 44" xfId="17568"/>
    <cellStyle name="Normal 6 17 45" xfId="18109"/>
    <cellStyle name="Normal 6 17 46" xfId="18647"/>
    <cellStyle name="Normal 6 17 47" xfId="19187"/>
    <cellStyle name="Normal 6 17 48" xfId="19725"/>
    <cellStyle name="Normal 6 17 49" xfId="20253"/>
    <cellStyle name="Normal 6 17 5" xfId="4221"/>
    <cellStyle name="Normal 6 17 50" xfId="20764"/>
    <cellStyle name="Normal 6 17 51" xfId="21229"/>
    <cellStyle name="Normal 6 17 52" xfId="21571"/>
    <cellStyle name="Normal 6 17 53" xfId="22423"/>
    <cellStyle name="Normal 6 17 54" xfId="22986"/>
    <cellStyle name="Normal 6 17 55" xfId="23525"/>
    <cellStyle name="Normal 6 17 56" xfId="24059"/>
    <cellStyle name="Normal 6 17 57" xfId="24591"/>
    <cellStyle name="Normal 6 17 58" xfId="25095"/>
    <cellStyle name="Normal 6 17 59" xfId="25550"/>
    <cellStyle name="Normal 6 17 6" xfId="4445"/>
    <cellStyle name="Normal 6 17 60" xfId="26235"/>
    <cellStyle name="Normal 6 17 61" xfId="26770"/>
    <cellStyle name="Normal 6 17 62" xfId="27301"/>
    <cellStyle name="Normal 6 17 63" xfId="27806"/>
    <cellStyle name="Normal 6 17 64" xfId="28263"/>
    <cellStyle name="Normal 6 17 65" xfId="28615"/>
    <cellStyle name="Normal 6 17 66" xfId="29357"/>
    <cellStyle name="Normal 6 17 67" xfId="30253"/>
    <cellStyle name="Normal 6 17 68" xfId="31483"/>
    <cellStyle name="Normal 6 17 69" xfId="32079"/>
    <cellStyle name="Normal 6 17 7" xfId="4680"/>
    <cellStyle name="Normal 6 17 70" xfId="33412"/>
    <cellStyle name="Normal 6 17 8" xfId="4920"/>
    <cellStyle name="Normal 6 17 9" xfId="5159"/>
    <cellStyle name="Normal 6 18" xfId="801"/>
    <cellStyle name="Normal 6 18 10" xfId="3818"/>
    <cellStyle name="Normal 6 18 11" xfId="5377"/>
    <cellStyle name="Normal 6 18 12" xfId="5402"/>
    <cellStyle name="Normal 6 18 13" xfId="5692"/>
    <cellStyle name="Normal 6 18 14" xfId="5932"/>
    <cellStyle name="Normal 6 18 15" xfId="6174"/>
    <cellStyle name="Normal 6 18 16" xfId="6410"/>
    <cellStyle name="Normal 6 18 17" xfId="6652"/>
    <cellStyle name="Normal 6 18 18" xfId="6889"/>
    <cellStyle name="Normal 6 18 19" xfId="5945"/>
    <cellStyle name="Normal 6 18 2" xfId="2638"/>
    <cellStyle name="Normal 6 18 2 2" xfId="3129"/>
    <cellStyle name="Normal 6 18 20" xfId="7511"/>
    <cellStyle name="Normal 6 18 21" xfId="7433"/>
    <cellStyle name="Normal 6 18 22" xfId="8069"/>
    <cellStyle name="Normal 6 18 23" xfId="8097"/>
    <cellStyle name="Normal 6 18 24" xfId="8292"/>
    <cellStyle name="Normal 6 18 25" xfId="8520"/>
    <cellStyle name="Normal 6 18 26" xfId="8735"/>
    <cellStyle name="Normal 6 18 27" xfId="8946"/>
    <cellStyle name="Normal 6 18 28" xfId="9142"/>
    <cellStyle name="Normal 6 18 29" xfId="8303"/>
    <cellStyle name="Normal 6 18 3" xfId="3867"/>
    <cellStyle name="Normal 6 18 30" xfId="9607"/>
    <cellStyle name="Normal 6 18 31" xfId="10601"/>
    <cellStyle name="Normal 6 18 32" xfId="11135"/>
    <cellStyle name="Normal 6 18 33" xfId="11661"/>
    <cellStyle name="Normal 6 18 34" xfId="12190"/>
    <cellStyle name="Normal 6 18 35" xfId="12722"/>
    <cellStyle name="Normal 6 18 36" xfId="13263"/>
    <cellStyle name="Normal 6 18 37" xfId="13804"/>
    <cellStyle name="Normal 6 18 38" xfId="14347"/>
    <cellStyle name="Normal 6 18 39" xfId="14886"/>
    <cellStyle name="Normal 6 18 4" xfId="3879"/>
    <cellStyle name="Normal 6 18 40" xfId="15427"/>
    <cellStyle name="Normal 6 18 41" xfId="15968"/>
    <cellStyle name="Normal 6 18 42" xfId="16508"/>
    <cellStyle name="Normal 6 18 43" xfId="17049"/>
    <cellStyle name="Normal 6 18 44" xfId="17590"/>
    <cellStyle name="Normal 6 18 45" xfId="18131"/>
    <cellStyle name="Normal 6 18 46" xfId="18669"/>
    <cellStyle name="Normal 6 18 47" xfId="19209"/>
    <cellStyle name="Normal 6 18 48" xfId="19747"/>
    <cellStyle name="Normal 6 18 49" xfId="20275"/>
    <cellStyle name="Normal 6 18 5" xfId="3852"/>
    <cellStyle name="Normal 6 18 50" xfId="20785"/>
    <cellStyle name="Normal 6 18 51" xfId="21247"/>
    <cellStyle name="Normal 6 18 52" xfId="21582"/>
    <cellStyle name="Normal 6 18 53" xfId="22445"/>
    <cellStyle name="Normal 6 18 54" xfId="23009"/>
    <cellStyle name="Normal 6 18 55" xfId="23547"/>
    <cellStyle name="Normal 6 18 56" xfId="24081"/>
    <cellStyle name="Normal 6 18 57" xfId="24614"/>
    <cellStyle name="Normal 6 18 58" xfId="25115"/>
    <cellStyle name="Normal 6 18 59" xfId="25564"/>
    <cellStyle name="Normal 6 18 6" xfId="3654"/>
    <cellStyle name="Normal 6 18 60" xfId="26258"/>
    <cellStyle name="Normal 6 18 61" xfId="26793"/>
    <cellStyle name="Normal 6 18 62" xfId="27321"/>
    <cellStyle name="Normal 6 18 63" xfId="27826"/>
    <cellStyle name="Normal 6 18 64" xfId="28281"/>
    <cellStyle name="Normal 6 18 65" xfId="28626"/>
    <cellStyle name="Normal 6 18 66" xfId="29376"/>
    <cellStyle name="Normal 6 18 67" xfId="30264"/>
    <cellStyle name="Normal 6 18 68" xfId="31501"/>
    <cellStyle name="Normal 6 18 69" xfId="32073"/>
    <cellStyle name="Normal 6 18 7" xfId="4254"/>
    <cellStyle name="Normal 6 18 70" xfId="33288"/>
    <cellStyle name="Normal 6 18 8" xfId="4499"/>
    <cellStyle name="Normal 6 18 9" xfId="4733"/>
    <cellStyle name="Normal 6 19" xfId="799"/>
    <cellStyle name="Normal 6 19 10" xfId="4290"/>
    <cellStyle name="Normal 6 19 11" xfId="5289"/>
    <cellStyle name="Normal 6 19 12" xfId="4962"/>
    <cellStyle name="Normal 6 19 13" xfId="5719"/>
    <cellStyle name="Normal 6 19 14" xfId="5960"/>
    <cellStyle name="Normal 6 19 15" xfId="6201"/>
    <cellStyle name="Normal 6 19 16" xfId="6437"/>
    <cellStyle name="Normal 6 19 17" xfId="6678"/>
    <cellStyle name="Normal 6 19 18" xfId="6917"/>
    <cellStyle name="Normal 6 19 19" xfId="6440"/>
    <cellStyle name="Normal 6 19 2" xfId="2652"/>
    <cellStyle name="Normal 6 19 2 2" xfId="3128"/>
    <cellStyle name="Normal 6 19 20" xfId="7429"/>
    <cellStyle name="Normal 6 19 21" xfId="8127"/>
    <cellStyle name="Normal 6 19 22" xfId="7375"/>
    <cellStyle name="Normal 6 19 23" xfId="8033"/>
    <cellStyle name="Normal 6 19 24" xfId="8317"/>
    <cellStyle name="Normal 6 19 25" xfId="8544"/>
    <cellStyle name="Normal 6 19 26" xfId="8758"/>
    <cellStyle name="Normal 6 19 27" xfId="8966"/>
    <cellStyle name="Normal 6 19 28" xfId="9162"/>
    <cellStyle name="Normal 6 19 29" xfId="8760"/>
    <cellStyle name="Normal 6 19 3" xfId="3865"/>
    <cellStyle name="Normal 6 19 30" xfId="9552"/>
    <cellStyle name="Normal 6 19 31" xfId="10599"/>
    <cellStyle name="Normal 6 19 32" xfId="11133"/>
    <cellStyle name="Normal 6 19 33" xfId="11659"/>
    <cellStyle name="Normal 6 19 34" xfId="12188"/>
    <cellStyle name="Normal 6 19 35" xfId="12720"/>
    <cellStyle name="Normal 6 19 36" xfId="13261"/>
    <cellStyle name="Normal 6 19 37" xfId="13802"/>
    <cellStyle name="Normal 6 19 38" xfId="14345"/>
    <cellStyle name="Normal 6 19 39" xfId="14884"/>
    <cellStyle name="Normal 6 19 4" xfId="3431"/>
    <cellStyle name="Normal 6 19 40" xfId="15425"/>
    <cellStyle name="Normal 6 19 41" xfId="15966"/>
    <cellStyle name="Normal 6 19 42" xfId="16506"/>
    <cellStyle name="Normal 6 19 43" xfId="17047"/>
    <cellStyle name="Normal 6 19 44" xfId="17588"/>
    <cellStyle name="Normal 6 19 45" xfId="18129"/>
    <cellStyle name="Normal 6 19 46" xfId="18667"/>
    <cellStyle name="Normal 6 19 47" xfId="19207"/>
    <cellStyle name="Normal 6 19 48" xfId="19745"/>
    <cellStyle name="Normal 6 19 49" xfId="20273"/>
    <cellStyle name="Normal 6 19 5" xfId="3342"/>
    <cellStyle name="Normal 6 19 50" xfId="20783"/>
    <cellStyle name="Normal 6 19 51" xfId="21245"/>
    <cellStyle name="Normal 6 19 52" xfId="21580"/>
    <cellStyle name="Normal 6 19 53" xfId="22443"/>
    <cellStyle name="Normal 6 19 54" xfId="23007"/>
    <cellStyle name="Normal 6 19 55" xfId="23545"/>
    <cellStyle name="Normal 6 19 56" xfId="24079"/>
    <cellStyle name="Normal 6 19 57" xfId="24612"/>
    <cellStyle name="Normal 6 19 58" xfId="25113"/>
    <cellStyle name="Normal 6 19 59" xfId="25562"/>
    <cellStyle name="Normal 6 19 6" xfId="3875"/>
    <cellStyle name="Normal 6 19 60" xfId="26256"/>
    <cellStyle name="Normal 6 19 61" xfId="26791"/>
    <cellStyle name="Normal 6 19 62" xfId="27319"/>
    <cellStyle name="Normal 6 19 63" xfId="27824"/>
    <cellStyle name="Normal 6 19 64" xfId="28279"/>
    <cellStyle name="Normal 6 19 65" xfId="28624"/>
    <cellStyle name="Normal 6 19 66" xfId="29374"/>
    <cellStyle name="Normal 6 19 67" xfId="30262"/>
    <cellStyle name="Normal 6 19 68" xfId="31499"/>
    <cellStyle name="Normal 6 19 69" xfId="32683"/>
    <cellStyle name="Normal 6 19 7" xfId="3586"/>
    <cellStyle name="Normal 6 19 70" xfId="32920"/>
    <cellStyle name="Normal 6 19 8" xfId="4525"/>
    <cellStyle name="Normal 6 19 9" xfId="4760"/>
    <cellStyle name="Normal 6 2" xfId="100"/>
    <cellStyle name="Normal 6 2 10" xfId="5450"/>
    <cellStyle name="Normal 6 2 11" xfId="5732"/>
    <cellStyle name="Normal 6 2 12" xfId="5973"/>
    <cellStyle name="Normal 6 2 13" xfId="6213"/>
    <cellStyle name="Normal 6 2 14" xfId="6450"/>
    <cellStyle name="Normal 6 2 15" xfId="6689"/>
    <cellStyle name="Normal 6 2 16" xfId="6930"/>
    <cellStyle name="Normal 6 2 17" xfId="7162"/>
    <cellStyle name="Normal 6 2 18" xfId="7393"/>
    <cellStyle name="Normal 6 2 19" xfId="7581"/>
    <cellStyle name="Normal 6 2 2" xfId="2405"/>
    <cellStyle name="Normal 6 2 2 2" xfId="2878"/>
    <cellStyle name="Normal 6 2 20" xfId="7859"/>
    <cellStyle name="Normal 6 2 21" xfId="8189"/>
    <cellStyle name="Normal 6 2 22" xfId="8329"/>
    <cellStyle name="Normal 6 2 23" xfId="8555"/>
    <cellStyle name="Normal 6 2 24" xfId="8769"/>
    <cellStyle name="Normal 6 2 25" xfId="8977"/>
    <cellStyle name="Normal 6 2 26" xfId="9173"/>
    <cellStyle name="Normal 6 2 27" xfId="9361"/>
    <cellStyle name="Normal 6 2 28" xfId="9529"/>
    <cellStyle name="Normal 6 2 29" xfId="9642"/>
    <cellStyle name="Normal 6 2 3" xfId="2831"/>
    <cellStyle name="Normal 6 2 30" xfId="9773"/>
    <cellStyle name="Normal 6 2 31" xfId="9933"/>
    <cellStyle name="Normal 6 2 32" xfId="10291"/>
    <cellStyle name="Normal 6 2 33" xfId="11033"/>
    <cellStyle name="Normal 6 2 34" xfId="11558"/>
    <cellStyle name="Normal 6 2 35" xfId="12085"/>
    <cellStyle name="Normal 6 2 36" xfId="12711"/>
    <cellStyle name="Normal 6 2 37" xfId="13159"/>
    <cellStyle name="Normal 6 2 38" xfId="13699"/>
    <cellStyle name="Normal 6 2 39" xfId="14242"/>
    <cellStyle name="Normal 6 2 4" xfId="4193"/>
    <cellStyle name="Normal 6 2 40" xfId="14360"/>
    <cellStyle name="Normal 6 2 41" xfId="15323"/>
    <cellStyle name="Normal 6 2 42" xfId="15864"/>
    <cellStyle name="Normal 6 2 43" xfId="16404"/>
    <cellStyle name="Normal 6 2 44" xfId="16945"/>
    <cellStyle name="Normal 6 2 45" xfId="17486"/>
    <cellStyle name="Normal 6 2 46" xfId="18027"/>
    <cellStyle name="Normal 6 2 47" xfId="18566"/>
    <cellStyle name="Normal 6 2 48" xfId="19105"/>
    <cellStyle name="Normal 6 2 49" xfId="19643"/>
    <cellStyle name="Normal 6 2 5" xfId="4333"/>
    <cellStyle name="Normal 6 2 50" xfId="20174"/>
    <cellStyle name="Normal 6 2 51" xfId="20288"/>
    <cellStyle name="Normal 6 2 52" xfId="21160"/>
    <cellStyle name="Normal 6 2 53" xfId="21764"/>
    <cellStyle name="Normal 6 2 54" xfId="22263"/>
    <cellStyle name="Normal 6 2 55" xfId="23099"/>
    <cellStyle name="Normal 6 2 56" xfId="23636"/>
    <cellStyle name="Normal 6 2 57" xfId="24169"/>
    <cellStyle name="Normal 6 2 58" xfId="24697"/>
    <cellStyle name="Normal 6 2 59" xfId="25193"/>
    <cellStyle name="Normal 6 2 6" xfId="4537"/>
    <cellStyle name="Normal 6 2 60" xfId="25695"/>
    <cellStyle name="Normal 6 2 61" xfId="26345"/>
    <cellStyle name="Normal 6 2 62" xfId="26882"/>
    <cellStyle name="Normal 6 2 63" xfId="26958"/>
    <cellStyle name="Normal 6 2 64" xfId="27902"/>
    <cellStyle name="Normal 6 2 65" xfId="28341"/>
    <cellStyle name="Normal 6 2 66" xfId="28790"/>
    <cellStyle name="Normal 6 2 67" xfId="29485"/>
    <cellStyle name="Normal 6 2 68" xfId="30889"/>
    <cellStyle name="Normal 6 2 69" xfId="31353"/>
    <cellStyle name="Normal 6 2 7" xfId="4773"/>
    <cellStyle name="Normal 6 2 70" xfId="31581"/>
    <cellStyle name="Normal 6 2 71" xfId="38009"/>
    <cellStyle name="Normal 6 2 8" xfId="5015"/>
    <cellStyle name="Normal 6 2 9" xfId="5252"/>
    <cellStyle name="Normal 6 20" xfId="1246"/>
    <cellStyle name="Normal 6 20 2" xfId="2666"/>
    <cellStyle name="Normal 6 20 2 2" xfId="29661"/>
    <cellStyle name="Normal 6 20 3" xfId="30388"/>
    <cellStyle name="Normal 6 20 4" xfId="31843"/>
    <cellStyle name="Normal 6 20 5" xfId="32440"/>
    <cellStyle name="Normal 6 20 6" xfId="33229"/>
    <cellStyle name="Normal 6 21" xfId="1269"/>
    <cellStyle name="Normal 6 21 2" xfId="2681"/>
    <cellStyle name="Normal 6 21 2 2" xfId="29678"/>
    <cellStyle name="Normal 6 21 3" xfId="30404"/>
    <cellStyle name="Normal 6 21 4" xfId="31866"/>
    <cellStyle name="Normal 6 21 5" xfId="32523"/>
    <cellStyle name="Normal 6 21 6" xfId="33277"/>
    <cellStyle name="Normal 6 22" xfId="1321"/>
    <cellStyle name="Normal 6 22 2" xfId="2696"/>
    <cellStyle name="Normal 6 22 2 2" xfId="29711"/>
    <cellStyle name="Normal 6 22 3" xfId="30432"/>
    <cellStyle name="Normal 6 22 4" xfId="31910"/>
    <cellStyle name="Normal 6 22 5" xfId="32778"/>
    <cellStyle name="Normal 6 22 6" xfId="33483"/>
    <cellStyle name="Normal 6 23" xfId="2361"/>
    <cellStyle name="Normal 6 23 2" xfId="2712"/>
    <cellStyle name="Normal 6 24" xfId="2726"/>
    <cellStyle name="Normal 6 25" xfId="2741"/>
    <cellStyle name="Normal 6 26" xfId="2753"/>
    <cellStyle name="Normal 6 27" xfId="2765"/>
    <cellStyle name="Normal 6 28" xfId="2775"/>
    <cellStyle name="Normal 6 29" xfId="2785"/>
    <cellStyle name="Normal 6 3" xfId="113"/>
    <cellStyle name="Normal 6 3 10" xfId="5331"/>
    <cellStyle name="Normal 6 3 11" xfId="4571"/>
    <cellStyle name="Normal 6 3 12" xfId="5137"/>
    <cellStyle name="Normal 6 3 13" xfId="5565"/>
    <cellStyle name="Normal 6 3 14" xfId="5796"/>
    <cellStyle name="Normal 6 3 15" xfId="6038"/>
    <cellStyle name="Normal 6 3 16" xfId="6278"/>
    <cellStyle name="Normal 6 3 17" xfId="6514"/>
    <cellStyle name="Normal 6 3 18" xfId="6752"/>
    <cellStyle name="Normal 6 3 19" xfId="7466"/>
    <cellStyle name="Normal 6 3 2" xfId="2423"/>
    <cellStyle name="Normal 6 3 2 2" xfId="2883"/>
    <cellStyle name="Normal 6 3 20" xfId="6723"/>
    <cellStyle name="Normal 6 3 21" xfId="7579"/>
    <cellStyle name="Normal 6 3 22" xfId="7837"/>
    <cellStyle name="Normal 6 3 23" xfId="7891"/>
    <cellStyle name="Normal 6 3 24" xfId="7432"/>
    <cellStyle name="Normal 6 3 25" xfId="8390"/>
    <cellStyle name="Normal 6 3 26" xfId="8615"/>
    <cellStyle name="Normal 6 3 27" xfId="8824"/>
    <cellStyle name="Normal 6 3 28" xfId="9030"/>
    <cellStyle name="Normal 6 3 29" xfId="9576"/>
    <cellStyle name="Normal 6 3 3" xfId="2827"/>
    <cellStyle name="Normal 6 3 30" xfId="9004"/>
    <cellStyle name="Normal 6 3 31" xfId="9946"/>
    <cellStyle name="Normal 6 3 32" xfId="9981"/>
    <cellStyle name="Normal 6 3 33" xfId="10707"/>
    <cellStyle name="Normal 6 3 34" xfId="10680"/>
    <cellStyle name="Normal 6 3 35" xfId="10765"/>
    <cellStyle name="Normal 6 3 36" xfId="12292"/>
    <cellStyle name="Normal 6 3 37" xfId="12520"/>
    <cellStyle name="Normal 6 3 38" xfId="12735"/>
    <cellStyle name="Normal 6 3 39" xfId="11823"/>
    <cellStyle name="Normal 6 3 4" xfId="3857"/>
    <cellStyle name="Normal 6 3 40" xfId="14476"/>
    <cellStyle name="Normal 6 3 41" xfId="14183"/>
    <cellStyle name="Normal 6 3 42" xfId="14888"/>
    <cellStyle name="Normal 6 3 43" xfId="14525"/>
    <cellStyle name="Normal 6 3 44" xfId="15055"/>
    <cellStyle name="Normal 6 3 45" xfId="15553"/>
    <cellStyle name="Normal 6 3 46" xfId="16094"/>
    <cellStyle name="Normal 6 3 47" xfId="16634"/>
    <cellStyle name="Normal 6 3 48" xfId="17175"/>
    <cellStyle name="Normal 6 3 49" xfId="17716"/>
    <cellStyle name="Normal 6 3 5" xfId="3292"/>
    <cellStyle name="Normal 6 3 50" xfId="18257"/>
    <cellStyle name="Normal 6 3 51" xfId="20398"/>
    <cellStyle name="Normal 6 3 52" xfId="20116"/>
    <cellStyle name="Normal 6 3 53" xfId="21777"/>
    <cellStyle name="Normal 6 3 54" xfId="22406"/>
    <cellStyle name="Normal 6 3 55" xfId="22928"/>
    <cellStyle name="Normal 6 3 56" xfId="23468"/>
    <cellStyle name="Normal 6 3 57" xfId="24002"/>
    <cellStyle name="Normal 6 3 58" xfId="24536"/>
    <cellStyle name="Normal 6 3 59" xfId="25043"/>
    <cellStyle name="Normal 6 3 6" xfId="3478"/>
    <cellStyle name="Normal 6 3 60" xfId="25671"/>
    <cellStyle name="Normal 6 3 61" xfId="26177"/>
    <cellStyle name="Normal 6 3 62" xfId="26714"/>
    <cellStyle name="Normal 6 3 63" xfId="27222"/>
    <cellStyle name="Normal 6 3 64" xfId="27754"/>
    <cellStyle name="Normal 6 3 65" xfId="28216"/>
    <cellStyle name="Normal 6 3 66" xfId="28800"/>
    <cellStyle name="Normal 6 3 67" xfId="29592"/>
    <cellStyle name="Normal 6 3 68" xfId="30901"/>
    <cellStyle name="Normal 6 3 69" xfId="31307"/>
    <cellStyle name="Normal 6 3 7" xfId="4098"/>
    <cellStyle name="Normal 6 3 70" xfId="32832"/>
    <cellStyle name="Normal 6 3 8" xfId="4369"/>
    <cellStyle name="Normal 6 3 9" xfId="4601"/>
    <cellStyle name="Normal 6 30" xfId="2796"/>
    <cellStyle name="Normal 6 31" xfId="2845"/>
    <cellStyle name="Normal 6 32" xfId="2934"/>
    <cellStyle name="Normal 6 33" xfId="3727"/>
    <cellStyle name="Normal 6 34" xfId="4104"/>
    <cellStyle name="Normal 6 35" xfId="3520"/>
    <cellStyle name="Normal 6 36" xfId="3359"/>
    <cellStyle name="Normal 6 37" xfId="4004"/>
    <cellStyle name="Normal 6 38" xfId="3577"/>
    <cellStyle name="Normal 6 39" xfId="5305"/>
    <cellStyle name="Normal 6 4" xfId="417"/>
    <cellStyle name="Normal 6 4 10" xfId="4017"/>
    <cellStyle name="Normal 6 4 11" xfId="3809"/>
    <cellStyle name="Normal 6 4 12" xfId="5336"/>
    <cellStyle name="Normal 6 4 13" xfId="4109"/>
    <cellStyle name="Normal 6 4 14" xfId="4485"/>
    <cellStyle name="Normal 6 4 15" xfId="3667"/>
    <cellStyle name="Normal 6 4 16" xfId="5174"/>
    <cellStyle name="Normal 6 4 17" xfId="4824"/>
    <cellStyle name="Normal 6 4 18" xfId="4211"/>
    <cellStyle name="Normal 6 4 19" xfId="5427"/>
    <cellStyle name="Normal 6 4 2" xfId="2434"/>
    <cellStyle name="Normal 6 4 2 2" xfId="2986"/>
    <cellStyle name="Normal 6 4 20" xfId="6008"/>
    <cellStyle name="Normal 6 4 21" xfId="5435"/>
    <cellStyle name="Normal 6 4 22" xfId="8164"/>
    <cellStyle name="Normal 6 4 23" xfId="7697"/>
    <cellStyle name="Normal 6 4 24" xfId="7855"/>
    <cellStyle name="Normal 6 4 25" xfId="7878"/>
    <cellStyle name="Normal 6 4 26" xfId="5865"/>
    <cellStyle name="Normal 6 4 27" xfId="7647"/>
    <cellStyle name="Normal 6 4 28" xfId="7881"/>
    <cellStyle name="Normal 6 4 29" xfId="7964"/>
    <cellStyle name="Normal 6 4 3" xfId="3498"/>
    <cellStyle name="Normal 6 4 30" xfId="8363"/>
    <cellStyle name="Normal 6 4 31" xfId="10226"/>
    <cellStyle name="Normal 6 4 32" xfId="10878"/>
    <cellStyle name="Normal 6 4 33" xfId="10503"/>
    <cellStyle name="Normal 6 4 34" xfId="10649"/>
    <cellStyle name="Normal 6 4 35" xfId="11268"/>
    <cellStyle name="Normal 6 4 36" xfId="11781"/>
    <cellStyle name="Normal 6 4 37" xfId="12125"/>
    <cellStyle name="Normal 6 4 38" xfId="12926"/>
    <cellStyle name="Normal 6 4 39" xfId="13410"/>
    <cellStyle name="Normal 6 4 4" xfId="3465"/>
    <cellStyle name="Normal 6 4 40" xfId="13919"/>
    <cellStyle name="Normal 6 4 41" xfId="13400"/>
    <cellStyle name="Normal 6 4 42" xfId="15223"/>
    <cellStyle name="Normal 6 4 43" xfId="15574"/>
    <cellStyle name="Normal 6 4 44" xfId="16115"/>
    <cellStyle name="Normal 6 4 45" xfId="16655"/>
    <cellStyle name="Normal 6 4 46" xfId="17196"/>
    <cellStyle name="Normal 6 4 47" xfId="17737"/>
    <cellStyle name="Normal 6 4 48" xfId="18278"/>
    <cellStyle name="Normal 6 4 49" xfId="18816"/>
    <cellStyle name="Normal 6 4 5" xfId="3457"/>
    <cellStyle name="Normal 6 4 50" xfId="19355"/>
    <cellStyle name="Normal 6 4 51" xfId="19860"/>
    <cellStyle name="Normal 6 4 52" xfId="19345"/>
    <cellStyle name="Normal 6 4 53" xfId="22070"/>
    <cellStyle name="Normal 6 4 54" xfId="21695"/>
    <cellStyle name="Normal 6 4 55" xfId="22902"/>
    <cellStyle name="Normal 6 4 56" xfId="23442"/>
    <cellStyle name="Normal 6 4 57" xfId="23976"/>
    <cellStyle name="Normal 6 4 58" xfId="24510"/>
    <cellStyle name="Normal 6 4 59" xfId="25017"/>
    <cellStyle name="Normal 6 4 6" xfId="3991"/>
    <cellStyle name="Normal 6 4 60" xfId="25885"/>
    <cellStyle name="Normal 6 4 61" xfId="26152"/>
    <cellStyle name="Normal 6 4 62" xfId="26689"/>
    <cellStyle name="Normal 6 4 63" xfId="27205"/>
    <cellStyle name="Normal 6 4 64" xfId="27731"/>
    <cellStyle name="Normal 6 4 65" xfId="28195"/>
    <cellStyle name="Normal 6 4 66" xfId="29064"/>
    <cellStyle name="Normal 6 4 67" xfId="29088"/>
    <cellStyle name="Normal 6 4 68" xfId="31178"/>
    <cellStyle name="Normal 6 4 69" xfId="32172"/>
    <cellStyle name="Normal 6 4 7" xfId="3281"/>
    <cellStyle name="Normal 6 4 70" xfId="33011"/>
    <cellStyle name="Normal 6 4 8" xfId="3170"/>
    <cellStyle name="Normal 6 4 9" xfId="4136"/>
    <cellStyle name="Normal 6 40" xfId="4344"/>
    <cellStyle name="Normal 6 41" xfId="3724"/>
    <cellStyle name="Normal 6 42" xfId="3262"/>
    <cellStyle name="Normal 6 43" xfId="3916"/>
    <cellStyle name="Normal 6 44" xfId="5725"/>
    <cellStyle name="Normal 6 45" xfId="5966"/>
    <cellStyle name="Normal 6 46" xfId="6206"/>
    <cellStyle name="Normal 6 47" xfId="6443"/>
    <cellStyle name="Normal 6 48" xfId="7443"/>
    <cellStyle name="Normal 6 49" xfId="6456"/>
    <cellStyle name="Normal 6 5" xfId="430"/>
    <cellStyle name="Normal 6 5 10" xfId="5253"/>
    <cellStyle name="Normal 6 5 11" xfId="5446"/>
    <cellStyle name="Normal 6 5 12" xfId="5744"/>
    <cellStyle name="Normal 6 5 13" xfId="5985"/>
    <cellStyle name="Normal 6 5 14" xfId="6225"/>
    <cellStyle name="Normal 6 5 15" xfId="6462"/>
    <cellStyle name="Normal 6 5 16" xfId="6701"/>
    <cellStyle name="Normal 6 5 17" xfId="6941"/>
    <cellStyle name="Normal 6 5 18" xfId="7173"/>
    <cellStyle name="Normal 6 5 19" xfId="7394"/>
    <cellStyle name="Normal 6 5 2" xfId="2449"/>
    <cellStyle name="Normal 6 5 2 2" xfId="2990"/>
    <cellStyle name="Normal 6 5 20" xfId="7577"/>
    <cellStyle name="Normal 6 5 21" xfId="7886"/>
    <cellStyle name="Normal 6 5 22" xfId="7724"/>
    <cellStyle name="Normal 6 5 23" xfId="8340"/>
    <cellStyle name="Normal 6 5 24" xfId="8567"/>
    <cellStyle name="Normal 6 5 25" xfId="8779"/>
    <cellStyle name="Normal 6 5 26" xfId="8986"/>
    <cellStyle name="Normal 6 5 27" xfId="9182"/>
    <cellStyle name="Normal 6 5 28" xfId="9367"/>
    <cellStyle name="Normal 6 5 29" xfId="9530"/>
    <cellStyle name="Normal 6 5 3" xfId="3511"/>
    <cellStyle name="Normal 6 5 30" xfId="9640"/>
    <cellStyle name="Normal 6 5 31" xfId="10239"/>
    <cellStyle name="Normal 6 5 32" xfId="9869"/>
    <cellStyle name="Normal 6 5 33" xfId="11418"/>
    <cellStyle name="Normal 6 5 34" xfId="11947"/>
    <cellStyle name="Normal 6 5 35" xfId="12475"/>
    <cellStyle name="Normal 6 5 36" xfId="12983"/>
    <cellStyle name="Normal 6 5 37" xfId="13559"/>
    <cellStyle name="Normal 6 5 38" xfId="14101"/>
    <cellStyle name="Normal 6 5 39" xfId="14641"/>
    <cellStyle name="Normal 6 5 4" xfId="3740"/>
    <cellStyle name="Normal 6 5 40" xfId="15124"/>
    <cellStyle name="Normal 6 5 41" xfId="15724"/>
    <cellStyle name="Normal 6 5 42" xfId="16265"/>
    <cellStyle name="Normal 6 5 43" xfId="16805"/>
    <cellStyle name="Normal 6 5 44" xfId="17346"/>
    <cellStyle name="Normal 6 5 45" xfId="17887"/>
    <cellStyle name="Normal 6 5 46" xfId="18428"/>
    <cellStyle name="Normal 6 5 47" xfId="18965"/>
    <cellStyle name="Normal 6 5 48" xfId="19504"/>
    <cellStyle name="Normal 6 5 49" xfId="20038"/>
    <cellStyle name="Normal 6 5 5" xfId="4089"/>
    <cellStyle name="Normal 6 5 50" xfId="20555"/>
    <cellStyle name="Normal 6 5 51" xfId="20992"/>
    <cellStyle name="Normal 6 5 52" xfId="21447"/>
    <cellStyle name="Normal 6 5 53" xfId="22083"/>
    <cellStyle name="Normal 6 5 54" xfId="22560"/>
    <cellStyle name="Normal 6 5 55" xfId="22036"/>
    <cellStyle name="Normal 6 5 56" xfId="23390"/>
    <cellStyle name="Normal 6 5 57" xfId="23923"/>
    <cellStyle name="Normal 6 5 58" xfId="24457"/>
    <cellStyle name="Normal 6 5 59" xfId="24968"/>
    <cellStyle name="Normal 6 5 6" xfId="4395"/>
    <cellStyle name="Normal 6 5 60" xfId="25898"/>
    <cellStyle name="Normal 6 5 61" xfId="25847"/>
    <cellStyle name="Normal 6 5 62" xfId="26636"/>
    <cellStyle name="Normal 6 5 63" xfId="26814"/>
    <cellStyle name="Normal 6 5 64" xfId="27683"/>
    <cellStyle name="Normal 6 5 65" xfId="28152"/>
    <cellStyle name="Normal 6 5 66" xfId="29075"/>
    <cellStyle name="Normal 6 5 67" xfId="29959"/>
    <cellStyle name="Normal 6 5 68" xfId="31190"/>
    <cellStyle name="Normal 6 5 69" xfId="31667"/>
    <cellStyle name="Normal 6 5 7" xfId="4549"/>
    <cellStyle name="Normal 6 5 70" xfId="31847"/>
    <cellStyle name="Normal 6 5 8" xfId="4785"/>
    <cellStyle name="Normal 6 5 9" xfId="5026"/>
    <cellStyle name="Normal 6 50" xfId="8180"/>
    <cellStyle name="Normal 6 51" xfId="7980"/>
    <cellStyle name="Normal 6 52" xfId="7089"/>
    <cellStyle name="Normal 6 53" xfId="3260"/>
    <cellStyle name="Normal 6 54" xfId="7783"/>
    <cellStyle name="Normal 6 55" xfId="8322"/>
    <cellStyle name="Normal 6 56" xfId="8548"/>
    <cellStyle name="Normal 6 57" xfId="8762"/>
    <cellStyle name="Normal 6 58" xfId="9561"/>
    <cellStyle name="Normal 6 59" xfId="8773"/>
    <cellStyle name="Normal 6 6" xfId="518"/>
    <cellStyle name="Normal 6 6 10" xfId="5528"/>
    <cellStyle name="Normal 6 6 11" xfId="5790"/>
    <cellStyle name="Normal 6 6 12" xfId="6032"/>
    <cellStyle name="Normal 6 6 13" xfId="6272"/>
    <cellStyle name="Normal 6 6 14" xfId="6508"/>
    <cellStyle name="Normal 6 6 15" xfId="6747"/>
    <cellStyle name="Normal 6 6 16" xfId="6985"/>
    <cellStyle name="Normal 6 6 17" xfId="7218"/>
    <cellStyle name="Normal 6 6 18" xfId="7450"/>
    <cellStyle name="Normal 6 6 19" xfId="7658"/>
    <cellStyle name="Normal 6 6 2" xfId="2461"/>
    <cellStyle name="Normal 6 6 2 2" xfId="3020"/>
    <cellStyle name="Normal 6 6 20" xfId="7915"/>
    <cellStyle name="Normal 6 6 21" xfId="7414"/>
    <cellStyle name="Normal 6 6 22" xfId="8384"/>
    <cellStyle name="Normal 6 6 23" xfId="8609"/>
    <cellStyle name="Normal 6 6 24" xfId="8819"/>
    <cellStyle name="Normal 6 6 25" xfId="9025"/>
    <cellStyle name="Normal 6 6 26" xfId="9221"/>
    <cellStyle name="Normal 6 6 27" xfId="9400"/>
    <cellStyle name="Normal 6 6 28" xfId="9565"/>
    <cellStyle name="Normal 6 6 29" xfId="9689"/>
    <cellStyle name="Normal 6 6 3" xfId="3596"/>
    <cellStyle name="Normal 6 6 30" xfId="9791"/>
    <cellStyle name="Normal 6 6 31" xfId="10326"/>
    <cellStyle name="Normal 6 6 32" xfId="10760"/>
    <cellStyle name="Normal 6 6 33" xfId="10614"/>
    <cellStyle name="Normal 6 6 34" xfId="11078"/>
    <cellStyle name="Normal 6 6 35" xfId="11603"/>
    <cellStyle name="Normal 6 6 36" xfId="11990"/>
    <cellStyle name="Normal 6 6 37" xfId="11706"/>
    <cellStyle name="Normal 6 6 38" xfId="13205"/>
    <cellStyle name="Normal 6 6 39" xfId="13745"/>
    <cellStyle name="Normal 6 6 4" xfId="3077"/>
    <cellStyle name="Normal 6 6 40" xfId="14899"/>
    <cellStyle name="Normal 6 6 41" xfId="12539"/>
    <cellStyle name="Normal 6 6 42" xfId="15369"/>
    <cellStyle name="Normal 6 6 43" xfId="15910"/>
    <cellStyle name="Normal 6 6 44" xfId="16450"/>
    <cellStyle name="Normal 6 6 45" xfId="16991"/>
    <cellStyle name="Normal 6 6 46" xfId="17532"/>
    <cellStyle name="Normal 6 6 47" xfId="18073"/>
    <cellStyle name="Normal 6 6 48" xfId="18612"/>
    <cellStyle name="Normal 6 6 49" xfId="19151"/>
    <cellStyle name="Normal 6 6 5" xfId="4023"/>
    <cellStyle name="Normal 6 6 50" xfId="19689"/>
    <cellStyle name="Normal 6 6 51" xfId="20796"/>
    <cellStyle name="Normal 6 6 52" xfId="18540"/>
    <cellStyle name="Normal 6 6 53" xfId="22169"/>
    <cellStyle name="Normal 6 6 54" xfId="22773"/>
    <cellStyle name="Normal 6 6 55" xfId="22573"/>
    <cellStyle name="Normal 6 6 56" xfId="22150"/>
    <cellStyle name="Normal 6 6 57" xfId="23214"/>
    <cellStyle name="Normal 6 6 58" xfId="23750"/>
    <cellStyle name="Normal 6 6 59" xfId="24283"/>
    <cellStyle name="Normal 6 6 6" xfId="4595"/>
    <cellStyle name="Normal 6 6 60" xfId="25983"/>
    <cellStyle name="Normal 6 6 61" xfId="25984"/>
    <cellStyle name="Normal 6 6 62" xfId="25946"/>
    <cellStyle name="Normal 6 6 63" xfId="26996"/>
    <cellStyle name="Normal 6 6 64" xfId="26419"/>
    <cellStyle name="Normal 6 6 65" xfId="27527"/>
    <cellStyle name="Normal 6 6 66" xfId="29148"/>
    <cellStyle name="Normal 6 6 67" xfId="28805"/>
    <cellStyle name="Normal 6 6 68" xfId="31263"/>
    <cellStyle name="Normal 6 6 69" xfId="32361"/>
    <cellStyle name="Normal 6 6 7" xfId="4832"/>
    <cellStyle name="Normal 6 6 70" xfId="33099"/>
    <cellStyle name="Normal 6 6 8" xfId="5072"/>
    <cellStyle name="Normal 6 6 9" xfId="5313"/>
    <cellStyle name="Normal 6 60" xfId="9888"/>
    <cellStyle name="Normal 6 61" xfId="10797"/>
    <cellStyle name="Normal 6 62" xfId="9956"/>
    <cellStyle name="Normal 6 63" xfId="9859"/>
    <cellStyle name="Normal 6 64" xfId="10837"/>
    <cellStyle name="Normal 6 65" xfId="11381"/>
    <cellStyle name="Normal 6 66" xfId="12607"/>
    <cellStyle name="Normal 6 67" xfId="12559"/>
    <cellStyle name="Normal 6 68" xfId="12960"/>
    <cellStyle name="Normal 6 69" xfId="13224"/>
    <cellStyle name="Normal 6 7" xfId="88"/>
    <cellStyle name="Normal 6 7 10" xfId="5593"/>
    <cellStyle name="Normal 6 7 11" xfId="5838"/>
    <cellStyle name="Normal 6 7 12" xfId="6080"/>
    <cellStyle name="Normal 6 7 13" xfId="6320"/>
    <cellStyle name="Normal 6 7 14" xfId="6557"/>
    <cellStyle name="Normal 6 7 15" xfId="6794"/>
    <cellStyle name="Normal 6 7 16" xfId="7034"/>
    <cellStyle name="Normal 6 7 17" xfId="7266"/>
    <cellStyle name="Normal 6 7 18" xfId="7495"/>
    <cellStyle name="Normal 6 7 19" xfId="7721"/>
    <cellStyle name="Normal 6 7 2" xfId="2480"/>
    <cellStyle name="Normal 6 7 2 2" xfId="2871"/>
    <cellStyle name="Normal 6 7 20" xfId="7962"/>
    <cellStyle name="Normal 6 7 21" xfId="7035"/>
    <cellStyle name="Normal 6 7 22" xfId="8430"/>
    <cellStyle name="Normal 6 7 23" xfId="8654"/>
    <cellStyle name="Normal 6 7 24" xfId="8864"/>
    <cellStyle name="Normal 6 7 25" xfId="9066"/>
    <cellStyle name="Normal 6 7 26" xfId="9267"/>
    <cellStyle name="Normal 6 7 27" xfId="9441"/>
    <cellStyle name="Normal 6 7 28" xfId="9599"/>
    <cellStyle name="Normal 6 7 29" xfId="9732"/>
    <cellStyle name="Normal 6 7 3" xfId="3015"/>
    <cellStyle name="Normal 6 7 30" xfId="9818"/>
    <cellStyle name="Normal 6 7 31" xfId="9922"/>
    <cellStyle name="Normal 6 7 32" xfId="10582"/>
    <cellStyle name="Normal 6 7 33" xfId="11343"/>
    <cellStyle name="Normal 6 7 34" xfId="11872"/>
    <cellStyle name="Normal 6 7 35" xfId="12400"/>
    <cellStyle name="Normal 6 7 36" xfId="12930"/>
    <cellStyle name="Normal 6 7 37" xfId="13485"/>
    <cellStyle name="Normal 6 7 38" xfId="14026"/>
    <cellStyle name="Normal 6 7 39" xfId="14566"/>
    <cellStyle name="Normal 6 7 4" xfId="3944"/>
    <cellStyle name="Normal 6 7 40" xfId="15087"/>
    <cellStyle name="Normal 6 7 41" xfId="15649"/>
    <cellStyle name="Normal 6 7 42" xfId="16190"/>
    <cellStyle name="Normal 6 7 43" xfId="16730"/>
    <cellStyle name="Normal 6 7 44" xfId="17271"/>
    <cellStyle name="Normal 6 7 45" xfId="17812"/>
    <cellStyle name="Normal 6 7 46" xfId="18353"/>
    <cellStyle name="Normal 6 7 47" xfId="18890"/>
    <cellStyle name="Normal 6 7 48" xfId="19430"/>
    <cellStyle name="Normal 6 7 49" xfId="19963"/>
    <cellStyle name="Normal 6 7 5" xfId="4384"/>
    <cellStyle name="Normal 6 7 50" xfId="20481"/>
    <cellStyle name="Normal 6 7 51" xfId="20961"/>
    <cellStyle name="Normal 6 7 52" xfId="21384"/>
    <cellStyle name="Normal 6 7 53" xfId="21752"/>
    <cellStyle name="Normal 6 7 54" xfId="22572"/>
    <cellStyle name="Normal 6 7 55" xfId="23343"/>
    <cellStyle name="Normal 6 7 56" xfId="23878"/>
    <cellStyle name="Normal 6 7 57" xfId="24412"/>
    <cellStyle name="Normal 6 7 58" xfId="24925"/>
    <cellStyle name="Normal 6 7 59" xfId="25403"/>
    <cellStyle name="Normal 6 7 6" xfId="4643"/>
    <cellStyle name="Normal 6 7 60" xfId="24195"/>
    <cellStyle name="Normal 6 7 61" xfId="26588"/>
    <cellStyle name="Normal 6 7 62" xfId="27121"/>
    <cellStyle name="Normal 6 7 63" xfId="27580"/>
    <cellStyle name="Normal 6 7 64" xfId="28113"/>
    <cellStyle name="Normal 6 7 65" xfId="28513"/>
    <cellStyle name="Normal 6 7 66" xfId="28779"/>
    <cellStyle name="Normal 6 7 67" xfId="29609"/>
    <cellStyle name="Normal 6 7 68" xfId="30877"/>
    <cellStyle name="Normal 6 7 69" xfId="31763"/>
    <cellStyle name="Normal 6 7 7" xfId="4881"/>
    <cellStyle name="Normal 6 7 70" xfId="31544"/>
    <cellStyle name="Normal 6 7 8" xfId="5121"/>
    <cellStyle name="Normal 6 7 9" xfId="5361"/>
    <cellStyle name="Normal 6 70" xfId="14773"/>
    <cellStyle name="Normal 6 71" xfId="14697"/>
    <cellStyle name="Normal 6 72" xfId="15111"/>
    <cellStyle name="Normal 6 73" xfId="14607"/>
    <cellStyle name="Normal 6 74" xfId="14893"/>
    <cellStyle name="Normal 6 75" xfId="14387"/>
    <cellStyle name="Normal 6 76" xfId="14209"/>
    <cellStyle name="Normal 6 77" xfId="13985"/>
    <cellStyle name="Normal 6 78" xfId="15048"/>
    <cellStyle name="Normal 6 79" xfId="15752"/>
    <cellStyle name="Normal 6 8" xfId="457"/>
    <cellStyle name="Normal 6 8 10" xfId="4357"/>
    <cellStyle name="Normal 6 8 11" xfId="4982"/>
    <cellStyle name="Normal 6 8 12" xfId="5669"/>
    <cellStyle name="Normal 6 8 13" xfId="5908"/>
    <cellStyle name="Normal 6 8 14" xfId="6150"/>
    <cellStyle name="Normal 6 8 15" xfId="6387"/>
    <cellStyle name="Normal 6 8 16" xfId="6628"/>
    <cellStyle name="Normal 6 8 17" xfId="6865"/>
    <cellStyle name="Normal 6 8 18" xfId="7105"/>
    <cellStyle name="Normal 6 8 19" xfId="6542"/>
    <cellStyle name="Normal 6 8 2" xfId="2496"/>
    <cellStyle name="Normal 6 8 2 2" xfId="2998"/>
    <cellStyle name="Normal 6 8 20" xfId="7129"/>
    <cellStyle name="Normal 6 8 21" xfId="7832"/>
    <cellStyle name="Normal 6 8 22" xfId="6905"/>
    <cellStyle name="Normal 6 8 23" xfId="8269"/>
    <cellStyle name="Normal 6 8 24" xfId="8498"/>
    <cellStyle name="Normal 6 8 25" xfId="8715"/>
    <cellStyle name="Normal 6 8 26" xfId="8927"/>
    <cellStyle name="Normal 6 8 27" xfId="9124"/>
    <cellStyle name="Normal 6 8 28" xfId="9320"/>
    <cellStyle name="Normal 6 8 29" xfId="8851"/>
    <cellStyle name="Normal 6 8 3" xfId="3537"/>
    <cellStyle name="Normal 6 8 30" xfId="9341"/>
    <cellStyle name="Normal 6 8 31" xfId="10266"/>
    <cellStyle name="Normal 6 8 32" xfId="10824"/>
    <cellStyle name="Normal 6 8 33" xfId="11203"/>
    <cellStyle name="Normal 6 8 34" xfId="11731"/>
    <cellStyle name="Normal 6 8 35" xfId="12260"/>
    <cellStyle name="Normal 6 8 36" xfId="12843"/>
    <cellStyle name="Normal 6 8 37" xfId="13345"/>
    <cellStyle name="Normal 6 8 38" xfId="13886"/>
    <cellStyle name="Normal 6 8 39" xfId="14428"/>
    <cellStyle name="Normal 6 8 4" xfId="3756"/>
    <cellStyle name="Normal 6 8 40" xfId="15010"/>
    <cellStyle name="Normal 6 8 41" xfId="15509"/>
    <cellStyle name="Normal 6 8 42" xfId="16050"/>
    <cellStyle name="Normal 6 8 43" xfId="16590"/>
    <cellStyle name="Normal 6 8 44" xfId="17131"/>
    <cellStyle name="Normal 6 8 45" xfId="17672"/>
    <cellStyle name="Normal 6 8 46" xfId="18213"/>
    <cellStyle name="Normal 6 8 47" xfId="18751"/>
    <cellStyle name="Normal 6 8 48" xfId="19290"/>
    <cellStyle name="Normal 6 8 49" xfId="19828"/>
    <cellStyle name="Normal 6 8 5" xfId="3432"/>
    <cellStyle name="Normal 6 8 50" xfId="20353"/>
    <cellStyle name="Normal 6 8 51" xfId="20896"/>
    <cellStyle name="Normal 6 8 52" xfId="21300"/>
    <cellStyle name="Normal 6 8 53" xfId="22110"/>
    <cellStyle name="Normal 6 8 54" xfId="22006"/>
    <cellStyle name="Normal 6 8 55" xfId="22772"/>
    <cellStyle name="Normal 6 8 56" xfId="23146"/>
    <cellStyle name="Normal 6 8 57" xfId="23682"/>
    <cellStyle name="Normal 6 8 58" xfId="24215"/>
    <cellStyle name="Normal 6 8 59" xfId="24738"/>
    <cellStyle name="Normal 6 8 6" xfId="4077"/>
    <cellStyle name="Normal 6 8 60" xfId="25925"/>
    <cellStyle name="Normal 6 8 61" xfId="25151"/>
    <cellStyle name="Normal 6 8 62" xfId="26392"/>
    <cellStyle name="Normal 6 8 63" xfId="27606"/>
    <cellStyle name="Normal 6 8 64" xfId="27530"/>
    <cellStyle name="Normal 6 8 65" xfId="27936"/>
    <cellStyle name="Normal 6 8 66" xfId="29101"/>
    <cellStyle name="Normal 6 8 67" xfId="29658"/>
    <cellStyle name="Normal 6 8 68" xfId="31215"/>
    <cellStyle name="Normal 6 8 69" xfId="31680"/>
    <cellStyle name="Normal 6 8 7" xfId="4475"/>
    <cellStyle name="Normal 6 8 70" xfId="31563"/>
    <cellStyle name="Normal 6 8 8" xfId="4709"/>
    <cellStyle name="Normal 6 8 9" xfId="4953"/>
    <cellStyle name="Normal 6 80" xfId="19170"/>
    <cellStyle name="Normal 6 81" xfId="20680"/>
    <cellStyle name="Normal 6 82" xfId="21718"/>
    <cellStyle name="Normal 6 83" xfId="22653"/>
    <cellStyle name="Normal 6 84" xfId="22501"/>
    <cellStyle name="Normal 6 85" xfId="23270"/>
    <cellStyle name="Normal 6 86" xfId="23805"/>
    <cellStyle name="Normal 6 87" xfId="24339"/>
    <cellStyle name="Normal 6 88" xfId="24855"/>
    <cellStyle name="Normal 6 89" xfId="25588"/>
    <cellStyle name="Normal 6 9" xfId="530"/>
    <cellStyle name="Normal 6 9 10" xfId="4985"/>
    <cellStyle name="Normal 6 9 11" xfId="5206"/>
    <cellStyle name="Normal 6 9 12" xfId="5494"/>
    <cellStyle name="Normal 6 9 13" xfId="5866"/>
    <cellStyle name="Normal 6 9 14" xfId="6108"/>
    <cellStyle name="Normal 6 9 15" xfId="6347"/>
    <cellStyle name="Normal 6 9 16" xfId="6585"/>
    <cellStyle name="Normal 6 9 17" xfId="6822"/>
    <cellStyle name="Normal 6 9 18" xfId="7061"/>
    <cellStyle name="Normal 6 9 19" xfId="7132"/>
    <cellStyle name="Normal 6 9 2" xfId="2511"/>
    <cellStyle name="Normal 6 9 2 2" xfId="3024"/>
    <cellStyle name="Normal 6 9 20" xfId="7349"/>
    <cellStyle name="Normal 6 9 21" xfId="7496"/>
    <cellStyle name="Normal 6 9 22" xfId="7976"/>
    <cellStyle name="Normal 6 9 23" xfId="7109"/>
    <cellStyle name="Normal 6 9 24" xfId="8458"/>
    <cellStyle name="Normal 6 9 25" xfId="8679"/>
    <cellStyle name="Normal 6 9 26" xfId="8888"/>
    <cellStyle name="Normal 6 9 27" xfId="9089"/>
    <cellStyle name="Normal 6 9 28" xfId="9288"/>
    <cellStyle name="Normal 6 9 29" xfId="9343"/>
    <cellStyle name="Normal 6 9 3" xfId="3608"/>
    <cellStyle name="Normal 6 9 30" xfId="9498"/>
    <cellStyle name="Normal 6 9 31" xfId="10338"/>
    <cellStyle name="Normal 6 9 32" xfId="10922"/>
    <cellStyle name="Normal 6 9 33" xfId="10956"/>
    <cellStyle name="Normal 6 9 34" xfId="11481"/>
    <cellStyle name="Normal 6 9 35" xfId="12010"/>
    <cellStyle name="Normal 6 9 36" xfId="12897"/>
    <cellStyle name="Normal 6 9 37" xfId="13082"/>
    <cellStyle name="Normal 6 9 38" xfId="13622"/>
    <cellStyle name="Normal 6 9 39" xfId="14165"/>
    <cellStyle name="Normal 6 9 4" xfId="3375"/>
    <cellStyle name="Normal 6 9 40" xfId="14976"/>
    <cellStyle name="Normal 6 9 41" xfId="15246"/>
    <cellStyle name="Normal 6 9 42" xfId="15787"/>
    <cellStyle name="Normal 6 9 43" xfId="16327"/>
    <cellStyle name="Normal 6 9 44" xfId="16868"/>
    <cellStyle name="Normal 6 9 45" xfId="17409"/>
    <cellStyle name="Normal 6 9 46" xfId="17950"/>
    <cellStyle name="Normal 6 9 47" xfId="18490"/>
    <cellStyle name="Normal 6 9 48" xfId="19028"/>
    <cellStyle name="Normal 6 9 49" xfId="19567"/>
    <cellStyle name="Normal 6 9 5" xfId="3876"/>
    <cellStyle name="Normal 6 9 50" xfId="20099"/>
    <cellStyle name="Normal 6 9 51" xfId="20868"/>
    <cellStyle name="Normal 6 9 52" xfId="21099"/>
    <cellStyle name="Normal 6 9 53" xfId="22181"/>
    <cellStyle name="Normal 6 9 54" xfId="22347"/>
    <cellStyle name="Normal 6 9 55" xfId="23210"/>
    <cellStyle name="Normal 6 9 56" xfId="23746"/>
    <cellStyle name="Normal 6 9 57" xfId="24279"/>
    <cellStyle name="Normal 6 9 58" xfId="24798"/>
    <cellStyle name="Normal 6 9 59" xfId="25283"/>
    <cellStyle name="Normal 6 9 6" xfId="3629"/>
    <cellStyle name="Normal 6 9 60" xfId="25995"/>
    <cellStyle name="Normal 6 9 61" xfId="26456"/>
    <cellStyle name="Normal 6 9 62" xfId="26992"/>
    <cellStyle name="Normal 6 9 63" xfId="26376"/>
    <cellStyle name="Normal 6 9 64" xfId="27991"/>
    <cellStyle name="Normal 6 9 65" xfId="28407"/>
    <cellStyle name="Normal 6 9 66" xfId="29160"/>
    <cellStyle name="Normal 6 9 67" xfId="28741"/>
    <cellStyle name="Normal 6 9 68" xfId="31271"/>
    <cellStyle name="Normal 6 9 69" xfId="32239"/>
    <cellStyle name="Normal 6 9 7" xfId="4441"/>
    <cellStyle name="Normal 6 9 70" xfId="31126"/>
    <cellStyle name="Normal 6 9 8" xfId="4669"/>
    <cellStyle name="Normal 6 9 9" xfId="4909"/>
    <cellStyle name="Normal 6 90" xfId="26038"/>
    <cellStyle name="Normal 6 91" xfId="26515"/>
    <cellStyle name="Normal 6 92" xfId="26606"/>
    <cellStyle name="Normal 6 93" xfId="27549"/>
    <cellStyle name="Normal 6 94" xfId="28043"/>
    <cellStyle name="Normal 6 95" xfId="28751"/>
    <cellStyle name="Normal 6 96" xfId="29439"/>
    <cellStyle name="Normal 6 97" xfId="30842"/>
    <cellStyle name="Normal 6 98" xfId="32760"/>
    <cellStyle name="Normal 6 99" xfId="32678"/>
    <cellStyle name="Normal 60" xfId="38297"/>
    <cellStyle name="Normal 61" xfId="38298"/>
    <cellStyle name="Normal 62" xfId="38299"/>
    <cellStyle name="Normal 63" xfId="38300"/>
    <cellStyle name="Normal 64" xfId="38301"/>
    <cellStyle name="Normal 65" xfId="38302"/>
    <cellStyle name="Normal 66" xfId="38303"/>
    <cellStyle name="Normal 67" xfId="38304"/>
    <cellStyle name="Normal 68" xfId="38305"/>
    <cellStyle name="Normal 69" xfId="38306"/>
    <cellStyle name="Normal 7" xfId="2"/>
    <cellStyle name="Normal 7 10" xfId="2532"/>
    <cellStyle name="Normal 7 100" xfId="29815"/>
    <cellStyle name="Normal 7 101" xfId="33890"/>
    <cellStyle name="Normal 7 102" xfId="34194"/>
    <cellStyle name="Normal 7 103" xfId="37682"/>
    <cellStyle name="Normal 7 104" xfId="60"/>
    <cellStyle name="Normal 7 11" xfId="2545"/>
    <cellStyle name="Normal 7 12" xfId="2559"/>
    <cellStyle name="Normal 7 13" xfId="2571"/>
    <cellStyle name="Normal 7 14" xfId="2583"/>
    <cellStyle name="Normal 7 15" xfId="2593"/>
    <cellStyle name="Normal 7 16" xfId="2616"/>
    <cellStyle name="Normal 7 17" xfId="2630"/>
    <cellStyle name="Normal 7 18" xfId="2645"/>
    <cellStyle name="Normal 7 19" xfId="2659"/>
    <cellStyle name="Normal 7 2" xfId="1365"/>
    <cellStyle name="Normal 7 2 2" xfId="2411"/>
    <cellStyle name="Normal 7 2 2 2" xfId="29755"/>
    <cellStyle name="Normal 7 2 3" xfId="30476"/>
    <cellStyle name="Normal 7 2 4" xfId="31954"/>
    <cellStyle name="Normal 7 2 5" xfId="32822"/>
    <cellStyle name="Normal 7 2 6" xfId="33527"/>
    <cellStyle name="Normal 7 20" xfId="2673"/>
    <cellStyle name="Normal 7 21" xfId="2688"/>
    <cellStyle name="Normal 7 22" xfId="2703"/>
    <cellStyle name="Normal 7 23" xfId="2719"/>
    <cellStyle name="Normal 7 24" xfId="2733"/>
    <cellStyle name="Normal 7 25" xfId="2747"/>
    <cellStyle name="Normal 7 26" xfId="2759"/>
    <cellStyle name="Normal 7 27" xfId="2771"/>
    <cellStyle name="Normal 7 28" xfId="2782"/>
    <cellStyle name="Normal 7 29" xfId="2791"/>
    <cellStyle name="Normal 7 3" xfId="1377"/>
    <cellStyle name="Normal 7 3 2" xfId="2429"/>
    <cellStyle name="Normal 7 3 2 2" xfId="29763"/>
    <cellStyle name="Normal 7 3 3" xfId="30482"/>
    <cellStyle name="Normal 7 3 4" xfId="31966"/>
    <cellStyle name="Normal 7 3 5" xfId="32833"/>
    <cellStyle name="Normal 7 3 6" xfId="33534"/>
    <cellStyle name="Normal 7 30" xfId="2802"/>
    <cellStyle name="Normal 7 31" xfId="2852"/>
    <cellStyle name="Normal 7 32" xfId="2909"/>
    <cellStyle name="Normal 7 33" xfId="3477"/>
    <cellStyle name="Normal 7 34" xfId="3826"/>
    <cellStyle name="Normal 7 35" xfId="4392"/>
    <cellStyle name="Normal 7 36" xfId="4426"/>
    <cellStyle name="Normal 7 37" xfId="4467"/>
    <cellStyle name="Normal 7 38" xfId="4701"/>
    <cellStyle name="Normal 7 39" xfId="4975"/>
    <cellStyle name="Normal 7 4" xfId="1378"/>
    <cellStyle name="Normal 7 4 2" xfId="2440"/>
    <cellStyle name="Normal 7 4 2 2" xfId="29764"/>
    <cellStyle name="Normal 7 4 3" xfId="30483"/>
    <cellStyle name="Normal 7 4 4" xfId="31967"/>
    <cellStyle name="Normal 7 4 5" xfId="32834"/>
    <cellStyle name="Normal 7 4 6" xfId="33535"/>
    <cellStyle name="Normal 7 40" xfId="5271"/>
    <cellStyle name="Normal 7 41" xfId="5471"/>
    <cellStyle name="Normal 7 42" xfId="5661"/>
    <cellStyle name="Normal 7 43" xfId="5901"/>
    <cellStyle name="Normal 7 44" xfId="6143"/>
    <cellStyle name="Normal 7 45" xfId="6379"/>
    <cellStyle name="Normal 7 46" xfId="6620"/>
    <cellStyle name="Normal 7 47" xfId="6857"/>
    <cellStyle name="Normal 7 48" xfId="7123"/>
    <cellStyle name="Normal 7 49" xfId="7412"/>
    <cellStyle name="Normal 7 5" xfId="2455"/>
    <cellStyle name="Normal 7 50" xfId="8204"/>
    <cellStyle name="Normal 7 51" xfId="8124"/>
    <cellStyle name="Normal 7 52" xfId="7377"/>
    <cellStyle name="Normal 7 53" xfId="8262"/>
    <cellStyle name="Normal 7 54" xfId="8491"/>
    <cellStyle name="Normal 7 55" xfId="8709"/>
    <cellStyle name="Normal 7 56" xfId="8920"/>
    <cellStyle name="Normal 7 57" xfId="9118"/>
    <cellStyle name="Normal 7 58" xfId="9335"/>
    <cellStyle name="Normal 7 59" xfId="9541"/>
    <cellStyle name="Normal 7 6" xfId="2465"/>
    <cellStyle name="Normal 7 60" xfId="9895"/>
    <cellStyle name="Normal 7 61" xfId="10870"/>
    <cellStyle name="Normal 7 62" xfId="11465"/>
    <cellStyle name="Normal 7 63" xfId="11994"/>
    <cellStyle name="Normal 7 64" xfId="12523"/>
    <cellStyle name="Normal 7 65" xfId="12945"/>
    <cellStyle name="Normal 7 66" xfId="13606"/>
    <cellStyle name="Normal 7 67" xfId="14149"/>
    <cellStyle name="Normal 7 68" xfId="14688"/>
    <cellStyle name="Normal 7 69" xfId="15026"/>
    <cellStyle name="Normal 7 7" xfId="2487"/>
    <cellStyle name="Normal 7 70" xfId="15771"/>
    <cellStyle name="Normal 7 71" xfId="16311"/>
    <cellStyle name="Normal 7 72" xfId="16852"/>
    <cellStyle name="Normal 7 73" xfId="17393"/>
    <cellStyle name="Normal 7 74" xfId="17934"/>
    <cellStyle name="Normal 7 75" xfId="18474"/>
    <cellStyle name="Normal 7 76" xfId="19012"/>
    <cellStyle name="Normal 7 77" xfId="19551"/>
    <cellStyle name="Normal 7 78" xfId="20083"/>
    <cellStyle name="Normal 7 79" xfId="20602"/>
    <cellStyle name="Normal 7 8" xfId="2503"/>
    <cellStyle name="Normal 7 80" xfId="20909"/>
    <cellStyle name="Normal 7 81" xfId="21484"/>
    <cellStyle name="Normal 7 82" xfId="21725"/>
    <cellStyle name="Normal 7 83" xfId="21976"/>
    <cellStyle name="Normal 7 84" xfId="22882"/>
    <cellStyle name="Normal 7 85" xfId="23423"/>
    <cellStyle name="Normal 7 86" xfId="23956"/>
    <cellStyle name="Normal 7 87" xfId="24490"/>
    <cellStyle name="Normal 7 88" xfId="24998"/>
    <cellStyle name="Normal 7 89" xfId="24931"/>
    <cellStyle name="Normal 7 9" xfId="2518"/>
    <cellStyle name="Normal 7 90" xfId="26133"/>
    <cellStyle name="Normal 7 91" xfId="26669"/>
    <cellStyle name="Normal 7 92" xfId="27670"/>
    <cellStyle name="Normal 7 93" xfId="27712"/>
    <cellStyle name="Normal 7 94" xfId="28179"/>
    <cellStyle name="Normal 7 95" xfId="28757"/>
    <cellStyle name="Normal 7 96" xfId="29040"/>
    <cellStyle name="Normal 7 97" xfId="30849"/>
    <cellStyle name="Normal 7 98" xfId="32341"/>
    <cellStyle name="Normal 7 99" xfId="33065"/>
    <cellStyle name="Normal 70" xfId="38307"/>
    <cellStyle name="Normal 71" xfId="38308"/>
    <cellStyle name="Normal 72" xfId="38309"/>
    <cellStyle name="Normal 73" xfId="38310"/>
    <cellStyle name="Normal 74" xfId="38311"/>
    <cellStyle name="Normal 75" xfId="38312"/>
    <cellStyle name="Normal 76" xfId="38313"/>
    <cellStyle name="Normal 77" xfId="38317"/>
    <cellStyle name="Normal 78" xfId="38316"/>
    <cellStyle name="Normal 79" xfId="7"/>
    <cellStyle name="Normal 8" xfId="51"/>
    <cellStyle name="Normal 8 2" xfId="159"/>
    <cellStyle name="Normal 8 2 2" xfId="38011"/>
    <cellStyle name="Normal 8 3" xfId="160"/>
    <cellStyle name="Normal 8 3 2" xfId="38012"/>
    <cellStyle name="Normal 8 4" xfId="161"/>
    <cellStyle name="Normal 8 4 2" xfId="38013"/>
    <cellStyle name="Normal 8 5" xfId="162"/>
    <cellStyle name="Normal 8 5 2" xfId="38014"/>
    <cellStyle name="Normal 8 6" xfId="38010"/>
    <cellStyle name="Normal 8 7" xfId="38287"/>
    <cellStyle name="Normal 9" xfId="61"/>
    <cellStyle name="Normal 9 10" xfId="2533"/>
    <cellStyle name="Normal 9 100" xfId="37746"/>
    <cellStyle name="Normal 9 11" xfId="2546"/>
    <cellStyle name="Normal 9 12" xfId="2560"/>
    <cellStyle name="Normal 9 13" xfId="2572"/>
    <cellStyle name="Normal 9 14" xfId="2584"/>
    <cellStyle name="Normal 9 15" xfId="2594"/>
    <cellStyle name="Normal 9 16" xfId="2617"/>
    <cellStyle name="Normal 9 17" xfId="2631"/>
    <cellStyle name="Normal 9 18" xfId="2646"/>
    <cellStyle name="Normal 9 19" xfId="2660"/>
    <cellStyle name="Normal 9 2" xfId="2412"/>
    <cellStyle name="Normal 9 20" xfId="2674"/>
    <cellStyle name="Normal 9 21" xfId="2689"/>
    <cellStyle name="Normal 9 22" xfId="2704"/>
    <cellStyle name="Normal 9 23" xfId="2720"/>
    <cellStyle name="Normal 9 24" xfId="2734"/>
    <cellStyle name="Normal 9 25" xfId="2748"/>
    <cellStyle name="Normal 9 26" xfId="2760"/>
    <cellStyle name="Normal 9 27" xfId="2772"/>
    <cellStyle name="Normal 9 28" xfId="2783"/>
    <cellStyle name="Normal 9 29" xfId="2792"/>
    <cellStyle name="Normal 9 3" xfId="2430"/>
    <cellStyle name="Normal 9 30" xfId="2803"/>
    <cellStyle name="Normal 9 31" xfId="2853"/>
    <cellStyle name="Normal 9 32" xfId="2910"/>
    <cellStyle name="Normal 9 33" xfId="3475"/>
    <cellStyle name="Normal 9 34" xfId="3274"/>
    <cellStyle name="Normal 9 35" xfId="4075"/>
    <cellStyle name="Normal 9 36" xfId="4420"/>
    <cellStyle name="Normal 9 37" xfId="4498"/>
    <cellStyle name="Normal 9 38" xfId="4732"/>
    <cellStyle name="Normal 9 39" xfId="3505"/>
    <cellStyle name="Normal 9 4" xfId="2441"/>
    <cellStyle name="Normal 9 40" xfId="3905"/>
    <cellStyle name="Normal 9 41" xfId="3376"/>
    <cellStyle name="Normal 9 42" xfId="5691"/>
    <cellStyle name="Normal 9 43" xfId="5931"/>
    <cellStyle name="Normal 9 44" xfId="6173"/>
    <cellStyle name="Normal 9 45" xfId="6409"/>
    <cellStyle name="Normal 9 46" xfId="6651"/>
    <cellStyle name="Normal 9 47" xfId="6888"/>
    <cellStyle name="Normal 9 48" xfId="6263"/>
    <cellStyle name="Normal 9 49" xfId="6141"/>
    <cellStyle name="Normal 9 5" xfId="2456"/>
    <cellStyle name="Normal 9 50" xfId="8098"/>
    <cellStyle name="Normal 9 51" xfId="8133"/>
    <cellStyle name="Normal 9 52" xfId="7543"/>
    <cellStyle name="Normal 9 53" xfId="8291"/>
    <cellStyle name="Normal 9 54" xfId="8519"/>
    <cellStyle name="Normal 9 55" xfId="8734"/>
    <cellStyle name="Normal 9 56" xfId="8945"/>
    <cellStyle name="Normal 9 57" xfId="9141"/>
    <cellStyle name="Normal 9 58" xfId="8600"/>
    <cellStyle name="Normal 9 59" xfId="8489"/>
    <cellStyle name="Normal 9 6" xfId="2466"/>
    <cellStyle name="Normal 9 60" xfId="9896"/>
    <cellStyle name="Normal 9 61" xfId="10696"/>
    <cellStyle name="Normal 9 62" xfId="11299"/>
    <cellStyle name="Normal 9 63" xfId="11828"/>
    <cellStyle name="Normal 9 64" xfId="12356"/>
    <cellStyle name="Normal 9 65" xfId="12863"/>
    <cellStyle name="Normal 9 66" xfId="13441"/>
    <cellStyle name="Normal 9 67" xfId="13982"/>
    <cellStyle name="Normal 9 68" xfId="14522"/>
    <cellStyle name="Normal 9 69" xfId="14995"/>
    <cellStyle name="Normal 9 7" xfId="2488"/>
    <cellStyle name="Normal 9 70" xfId="15605"/>
    <cellStyle name="Normal 9 71" xfId="16146"/>
    <cellStyle name="Normal 9 72" xfId="16686"/>
    <cellStyle name="Normal 9 73" xfId="17227"/>
    <cellStyle name="Normal 9 74" xfId="17768"/>
    <cellStyle name="Normal 9 75" xfId="18309"/>
    <cellStyle name="Normal 9 76" xfId="18847"/>
    <cellStyle name="Normal 9 77" xfId="19386"/>
    <cellStyle name="Normal 9 78" xfId="19921"/>
    <cellStyle name="Normal 9 79" xfId="20441"/>
    <cellStyle name="Normal 9 8" xfId="2504"/>
    <cellStyle name="Normal 9 80" xfId="20883"/>
    <cellStyle name="Normal 9 81" xfId="21357"/>
    <cellStyle name="Normal 9 82" xfId="21726"/>
    <cellStyle name="Normal 9 83" xfId="22168"/>
    <cellStyle name="Normal 9 84" xfId="23379"/>
    <cellStyle name="Normal 9 85" xfId="23913"/>
    <cellStyle name="Normal 9 86" xfId="24447"/>
    <cellStyle name="Normal 9 87" xfId="24959"/>
    <cellStyle name="Normal 9 88" xfId="25435"/>
    <cellStyle name="Normal 9 89" xfId="24202"/>
    <cellStyle name="Normal 9 9" xfId="2519"/>
    <cellStyle name="Normal 9 90" xfId="26625"/>
    <cellStyle name="Normal 9 91" xfId="27158"/>
    <cellStyle name="Normal 9 92" xfId="27687"/>
    <cellStyle name="Normal 9 93" xfId="28145"/>
    <cellStyle name="Normal 9 94" xfId="28537"/>
    <cellStyle name="Normal 9 95" xfId="28758"/>
    <cellStyle name="Normal 9 96" xfId="29059"/>
    <cellStyle name="Normal 9 97" xfId="30850"/>
    <cellStyle name="Normal 9 98" xfId="32327"/>
    <cellStyle name="Normal 9 99" xfId="33156"/>
    <cellStyle name="Normal_tables-oct" xfId="3"/>
    <cellStyle name="Note 10" xfId="5359"/>
    <cellStyle name="Note 11" xfId="4284"/>
    <cellStyle name="Note 12" xfId="4756"/>
    <cellStyle name="Note 13" xfId="5485"/>
    <cellStyle name="Note 14" xfId="5641"/>
    <cellStyle name="Note 15" xfId="5881"/>
    <cellStyle name="Note 16" xfId="6123"/>
    <cellStyle name="Note 17" xfId="6361"/>
    <cellStyle name="Note 18" xfId="6600"/>
    <cellStyle name="Note 19" xfId="7493"/>
    <cellStyle name="Note 2" xfId="1556"/>
    <cellStyle name="Note 2 10" xfId="34640"/>
    <cellStyle name="Note 2 11" xfId="34867"/>
    <cellStyle name="Note 2 12" xfId="35094"/>
    <cellStyle name="Note 2 13" xfId="35321"/>
    <cellStyle name="Note 2 14" xfId="35548"/>
    <cellStyle name="Note 2 15" xfId="35775"/>
    <cellStyle name="Note 2 16" xfId="36002"/>
    <cellStyle name="Note 2 17" xfId="36229"/>
    <cellStyle name="Note 2 18" xfId="36456"/>
    <cellStyle name="Note 2 19" xfId="36682"/>
    <cellStyle name="Note 2 2" xfId="2185"/>
    <cellStyle name="Note 2 2 2" xfId="29831"/>
    <cellStyle name="Note 2 2 2 2" xfId="30144"/>
    <cellStyle name="Note 2 2 3" xfId="30756"/>
    <cellStyle name="Note 2 2 4" xfId="32629"/>
    <cellStyle name="Note 2 2 5" xfId="33381"/>
    <cellStyle name="Note 2 2 6" xfId="33833"/>
    <cellStyle name="Note 2 20" xfId="36905"/>
    <cellStyle name="Note 2 21" xfId="37106"/>
    <cellStyle name="Note 2 22" xfId="37299"/>
    <cellStyle name="Note 2 23" xfId="37635"/>
    <cellStyle name="Note 2 3" xfId="2337"/>
    <cellStyle name="Note 2 4" xfId="30538"/>
    <cellStyle name="Note 2 5" xfId="32109"/>
    <cellStyle name="Note 2 6" xfId="32944"/>
    <cellStyle name="Note 2 7" xfId="33593"/>
    <cellStyle name="Note 2 8" xfId="2961"/>
    <cellStyle name="Note 2 9" xfId="34107"/>
    <cellStyle name="Note 20" xfId="5912"/>
    <cellStyle name="Note 21" xfId="6804"/>
    <cellStyle name="Note 22" xfId="7624"/>
    <cellStyle name="Note 23" xfId="6790"/>
    <cellStyle name="Note 24" xfId="5531"/>
    <cellStyle name="Note 25" xfId="8243"/>
    <cellStyle name="Note 26" xfId="8472"/>
    <cellStyle name="Note 27" xfId="8693"/>
    <cellStyle name="Note 28" xfId="8902"/>
    <cellStyle name="Note 29" xfId="9597"/>
    <cellStyle name="Note 3" xfId="1557"/>
    <cellStyle name="Note 3 10" xfId="34641"/>
    <cellStyle name="Note 3 11" xfId="34868"/>
    <cellStyle name="Note 3 12" xfId="35095"/>
    <cellStyle name="Note 3 13" xfId="35322"/>
    <cellStyle name="Note 3 14" xfId="35549"/>
    <cellStyle name="Note 3 15" xfId="35776"/>
    <cellStyle name="Note 3 16" xfId="36003"/>
    <cellStyle name="Note 3 17" xfId="36230"/>
    <cellStyle name="Note 3 18" xfId="36457"/>
    <cellStyle name="Note 3 19" xfId="36683"/>
    <cellStyle name="Note 3 2" xfId="2186"/>
    <cellStyle name="Note 3 2 2" xfId="29832"/>
    <cellStyle name="Note 3 2 2 2" xfId="30145"/>
    <cellStyle name="Note 3 2 3" xfId="30757"/>
    <cellStyle name="Note 3 2 4" xfId="32630"/>
    <cellStyle name="Note 3 2 5" xfId="33382"/>
    <cellStyle name="Note 3 2 6" xfId="33834"/>
    <cellStyle name="Note 3 20" xfId="36906"/>
    <cellStyle name="Note 3 21" xfId="37107"/>
    <cellStyle name="Note 3 22" xfId="37300"/>
    <cellStyle name="Note 3 23" xfId="37636"/>
    <cellStyle name="Note 3 3" xfId="2338"/>
    <cellStyle name="Note 3 4" xfId="30539"/>
    <cellStyle name="Note 3 5" xfId="32110"/>
    <cellStyle name="Note 3 6" xfId="32945"/>
    <cellStyle name="Note 3 7" xfId="33594"/>
    <cellStyle name="Note 3 8" xfId="30216"/>
    <cellStyle name="Note 3 9" xfId="34108"/>
    <cellStyle name="Note 30" xfId="8273"/>
    <cellStyle name="Note 31" xfId="10650"/>
    <cellStyle name="Note 32" xfId="11185"/>
    <cellStyle name="Note 33" xfId="11712"/>
    <cellStyle name="Note 34" xfId="12241"/>
    <cellStyle name="Note 35" xfId="12772"/>
    <cellStyle name="Note 36" xfId="13314"/>
    <cellStyle name="Note 37" xfId="13855"/>
    <cellStyle name="Note 38" xfId="14397"/>
    <cellStyle name="Note 39" xfId="14935"/>
    <cellStyle name="Note 4" xfId="1558"/>
    <cellStyle name="Note 4 10" xfId="34642"/>
    <cellStyle name="Note 4 11" xfId="34869"/>
    <cellStyle name="Note 4 12" xfId="35096"/>
    <cellStyle name="Note 4 13" xfId="35323"/>
    <cellStyle name="Note 4 14" xfId="35550"/>
    <cellStyle name="Note 4 15" xfId="35777"/>
    <cellStyle name="Note 4 16" xfId="36004"/>
    <cellStyle name="Note 4 17" xfId="36231"/>
    <cellStyle name="Note 4 18" xfId="36458"/>
    <cellStyle name="Note 4 19" xfId="36684"/>
    <cellStyle name="Note 4 2" xfId="2187"/>
    <cellStyle name="Note 4 2 2" xfId="29833"/>
    <cellStyle name="Note 4 2 2 2" xfId="30146"/>
    <cellStyle name="Note 4 2 3" xfId="30758"/>
    <cellStyle name="Note 4 2 4" xfId="32631"/>
    <cellStyle name="Note 4 2 5" xfId="33383"/>
    <cellStyle name="Note 4 2 6" xfId="33835"/>
    <cellStyle name="Note 4 20" xfId="36907"/>
    <cellStyle name="Note 4 21" xfId="37108"/>
    <cellStyle name="Note 4 22" xfId="37301"/>
    <cellStyle name="Note 4 23" xfId="37637"/>
    <cellStyle name="Note 4 3" xfId="2339"/>
    <cellStyle name="Note 4 4" xfId="30540"/>
    <cellStyle name="Note 4 5" xfId="32111"/>
    <cellStyle name="Note 4 6" xfId="32946"/>
    <cellStyle name="Note 4 7" xfId="33595"/>
    <cellStyle name="Note 4 8" xfId="30140"/>
    <cellStyle name="Note 4 9" xfId="34109"/>
    <cellStyle name="Note 40" xfId="15478"/>
    <cellStyle name="Note 41" xfId="16019"/>
    <cellStyle name="Note 42" xfId="16559"/>
    <cellStyle name="Note 43" xfId="17100"/>
    <cellStyle name="Note 44" xfId="17641"/>
    <cellStyle name="Note 45" xfId="18182"/>
    <cellStyle name="Note 46" xfId="18720"/>
    <cellStyle name="Note 47" xfId="19260"/>
    <cellStyle name="Note 48" xfId="19797"/>
    <cellStyle name="Note 49" xfId="20323"/>
    <cellStyle name="Note 5" xfId="1559"/>
    <cellStyle name="Note 5 10" xfId="34643"/>
    <cellStyle name="Note 5 11" xfId="34870"/>
    <cellStyle name="Note 5 12" xfId="35097"/>
    <cellStyle name="Note 5 13" xfId="35324"/>
    <cellStyle name="Note 5 14" xfId="35551"/>
    <cellStyle name="Note 5 15" xfId="35778"/>
    <cellStyle name="Note 5 16" xfId="36005"/>
    <cellStyle name="Note 5 17" xfId="36232"/>
    <cellStyle name="Note 5 18" xfId="36459"/>
    <cellStyle name="Note 5 19" xfId="36685"/>
    <cellStyle name="Note 5 2" xfId="2188"/>
    <cellStyle name="Note 5 2 2" xfId="29834"/>
    <cellStyle name="Note 5 2 2 2" xfId="30147"/>
    <cellStyle name="Note 5 2 3" xfId="30759"/>
    <cellStyle name="Note 5 2 4" xfId="32632"/>
    <cellStyle name="Note 5 2 5" xfId="33384"/>
    <cellStyle name="Note 5 2 6" xfId="33836"/>
    <cellStyle name="Note 5 20" xfId="36908"/>
    <cellStyle name="Note 5 21" xfId="37109"/>
    <cellStyle name="Note 5 22" xfId="37302"/>
    <cellStyle name="Note 5 23" xfId="37638"/>
    <cellStyle name="Note 5 3" xfId="2340"/>
    <cellStyle name="Note 5 4" xfId="30541"/>
    <cellStyle name="Note 5 5" xfId="32112"/>
    <cellStyle name="Note 5 6" xfId="32947"/>
    <cellStyle name="Note 5 7" xfId="33596"/>
    <cellStyle name="Note 5 8" xfId="30024"/>
    <cellStyle name="Note 5 9" xfId="34110"/>
    <cellStyle name="Note 50" xfId="20830"/>
    <cellStyle name="Note 51" xfId="21281"/>
    <cellStyle name="Note 52" xfId="21602"/>
    <cellStyle name="Note 53" xfId="22492"/>
    <cellStyle name="Note 54" xfId="23058"/>
    <cellStyle name="Note 55" xfId="23595"/>
    <cellStyle name="Note 56" xfId="24129"/>
    <cellStyle name="Note 57" xfId="24660"/>
    <cellStyle name="Note 58" xfId="25161"/>
    <cellStyle name="Note 59" xfId="25605"/>
    <cellStyle name="Note 6" xfId="2189"/>
    <cellStyle name="Note 6 2" xfId="30148"/>
    <cellStyle name="Note 6 3" xfId="30760"/>
    <cellStyle name="Note 6 4" xfId="32633"/>
    <cellStyle name="Note 6 5" xfId="33385"/>
    <cellStyle name="Note 6 6" xfId="33837"/>
    <cellStyle name="Note 60" xfId="26304"/>
    <cellStyle name="Note 61" xfId="26841"/>
    <cellStyle name="Note 62" xfId="27369"/>
    <cellStyle name="Note 63" xfId="27867"/>
    <cellStyle name="Note 64" xfId="28316"/>
    <cellStyle name="Note 65" xfId="28646"/>
    <cellStyle name="Note 66" xfId="29408"/>
    <cellStyle name="Note 67" xfId="30284"/>
    <cellStyle name="Note 68" xfId="31543"/>
    <cellStyle name="Note 69" xfId="32501"/>
    <cellStyle name="Note 7" xfId="2943"/>
    <cellStyle name="Note 70" xfId="33279"/>
    <cellStyle name="Note 71" xfId="38283"/>
    <cellStyle name="Note 72" xfId="853"/>
    <cellStyle name="Note 8" xfId="4220"/>
    <cellStyle name="Note 9" xfId="4448"/>
    <cellStyle name="Output 2" xfId="1560"/>
    <cellStyle name="Output 2 10" xfId="35554"/>
    <cellStyle name="Output 2 11" xfId="35781"/>
    <cellStyle name="Output 2 12" xfId="36008"/>
    <cellStyle name="Output 2 13" xfId="36235"/>
    <cellStyle name="Output 2 14" xfId="36462"/>
    <cellStyle name="Output 2 15" xfId="36688"/>
    <cellStyle name="Output 2 16" xfId="36911"/>
    <cellStyle name="Output 2 17" xfId="37111"/>
    <cellStyle name="Output 2 18" xfId="37304"/>
    <cellStyle name="Output 2 19" xfId="37639"/>
    <cellStyle name="Output 2 2" xfId="2190"/>
    <cellStyle name="Output 2 3" xfId="2341"/>
    <cellStyle name="Output 2 4" xfId="30014"/>
    <cellStyle name="Output 2 5" xfId="34111"/>
    <cellStyle name="Output 2 6" xfId="34646"/>
    <cellStyle name="Output 2 7" xfId="34873"/>
    <cellStyle name="Output 2 8" xfId="35100"/>
    <cellStyle name="Output 2 9" xfId="35327"/>
    <cellStyle name="Output 3" xfId="1561"/>
    <cellStyle name="Output 3 10" xfId="35555"/>
    <cellStyle name="Output 3 11" xfId="35782"/>
    <cellStyle name="Output 3 12" xfId="36009"/>
    <cellStyle name="Output 3 13" xfId="36236"/>
    <cellStyle name="Output 3 14" xfId="36463"/>
    <cellStyle name="Output 3 15" xfId="36689"/>
    <cellStyle name="Output 3 16" xfId="36912"/>
    <cellStyle name="Output 3 17" xfId="37112"/>
    <cellStyle name="Output 3 18" xfId="37305"/>
    <cellStyle name="Output 3 19" xfId="37640"/>
    <cellStyle name="Output 3 2" xfId="2191"/>
    <cellStyle name="Output 3 3" xfId="2342"/>
    <cellStyle name="Output 3 4" xfId="30004"/>
    <cellStyle name="Output 3 5" xfId="34112"/>
    <cellStyle name="Output 3 6" xfId="34647"/>
    <cellStyle name="Output 3 7" xfId="34874"/>
    <cellStyle name="Output 3 8" xfId="35101"/>
    <cellStyle name="Output 3 9" xfId="35328"/>
    <cellStyle name="Output 4" xfId="1562"/>
    <cellStyle name="Output 4 10" xfId="35556"/>
    <cellStyle name="Output 4 11" xfId="35783"/>
    <cellStyle name="Output 4 12" xfId="36010"/>
    <cellStyle name="Output 4 13" xfId="36237"/>
    <cellStyle name="Output 4 14" xfId="36464"/>
    <cellStyle name="Output 4 15" xfId="36690"/>
    <cellStyle name="Output 4 16" xfId="36913"/>
    <cellStyle name="Output 4 17" xfId="37113"/>
    <cellStyle name="Output 4 18" xfId="37306"/>
    <cellStyle name="Output 4 19" xfId="37641"/>
    <cellStyle name="Output 4 2" xfId="2192"/>
    <cellStyle name="Output 4 3" xfId="2343"/>
    <cellStyle name="Output 4 4" xfId="29993"/>
    <cellStyle name="Output 4 5" xfId="34113"/>
    <cellStyle name="Output 4 6" xfId="34648"/>
    <cellStyle name="Output 4 7" xfId="34875"/>
    <cellStyle name="Output 4 8" xfId="35102"/>
    <cellStyle name="Output 4 9" xfId="35329"/>
    <cellStyle name="Output 5" xfId="1563"/>
    <cellStyle name="Output 5 10" xfId="35557"/>
    <cellStyle name="Output 5 11" xfId="35784"/>
    <cellStyle name="Output 5 12" xfId="36011"/>
    <cellStyle name="Output 5 13" xfId="36238"/>
    <cellStyle name="Output 5 14" xfId="36465"/>
    <cellStyle name="Output 5 15" xfId="36691"/>
    <cellStyle name="Output 5 16" xfId="36914"/>
    <cellStyle name="Output 5 17" xfId="37114"/>
    <cellStyle name="Output 5 18" xfId="37307"/>
    <cellStyle name="Output 5 19" xfId="37642"/>
    <cellStyle name="Output 5 2" xfId="2193"/>
    <cellStyle name="Output 5 3" xfId="2344"/>
    <cellStyle name="Output 5 4" xfId="29996"/>
    <cellStyle name="Output 5 5" xfId="34114"/>
    <cellStyle name="Output 5 6" xfId="34649"/>
    <cellStyle name="Output 5 7" xfId="34876"/>
    <cellStyle name="Output 5 8" xfId="35103"/>
    <cellStyle name="Output 5 9" xfId="35330"/>
    <cellStyle name="Output 6" xfId="848"/>
    <cellStyle name="Percent 2" xfId="64"/>
    <cellStyle name="Percent 2 10" xfId="1750"/>
    <cellStyle name="Percent 2 10 2" xfId="5133"/>
    <cellStyle name="Percent 2 10 2 2" xfId="29951"/>
    <cellStyle name="Percent 2 10 3" xfId="30616"/>
    <cellStyle name="Percent 2 10 4" xfId="32270"/>
    <cellStyle name="Percent 2 10 5" xfId="33072"/>
    <cellStyle name="Percent 2 10 6" xfId="33681"/>
    <cellStyle name="Percent 2 11" xfId="1761"/>
    <cellStyle name="Percent 2 11 2" xfId="5044"/>
    <cellStyle name="Percent 2 11 2 2" xfId="29958"/>
    <cellStyle name="Percent 2 11 3" xfId="30619"/>
    <cellStyle name="Percent 2 11 4" xfId="32280"/>
    <cellStyle name="Percent 2 11 5" xfId="33079"/>
    <cellStyle name="Percent 2 11 6" xfId="33685"/>
    <cellStyle name="Percent 2 12" xfId="1773"/>
    <cellStyle name="Percent 2 12 2" xfId="3704"/>
    <cellStyle name="Percent 2 12 2 2" xfId="29967"/>
    <cellStyle name="Percent 2 12 3" xfId="30622"/>
    <cellStyle name="Percent 2 12 4" xfId="32291"/>
    <cellStyle name="Percent 2 12 5" xfId="33089"/>
    <cellStyle name="Percent 2 12 6" xfId="33690"/>
    <cellStyle name="Percent 2 13" xfId="1786"/>
    <cellStyle name="Percent 2 13 2" xfId="5548"/>
    <cellStyle name="Percent 2 13 2 2" xfId="29974"/>
    <cellStyle name="Percent 2 13 3" xfId="30626"/>
    <cellStyle name="Percent 2 13 4" xfId="32302"/>
    <cellStyle name="Percent 2 13 5" xfId="33098"/>
    <cellStyle name="Percent 2 13 6" xfId="33695"/>
    <cellStyle name="Percent 2 14" xfId="1797"/>
    <cellStyle name="Percent 2 14 2" xfId="3926"/>
    <cellStyle name="Percent 2 14 2 2" xfId="29979"/>
    <cellStyle name="Percent 2 14 3" xfId="30628"/>
    <cellStyle name="Percent 2 14 4" xfId="32312"/>
    <cellStyle name="Percent 2 14 5" xfId="33108"/>
    <cellStyle name="Percent 2 14 6" xfId="33698"/>
    <cellStyle name="Percent 2 15" xfId="1807"/>
    <cellStyle name="Percent 2 15 2" xfId="5443"/>
    <cellStyle name="Percent 2 15 2 2" xfId="29985"/>
    <cellStyle name="Percent 2 15 3" xfId="30631"/>
    <cellStyle name="Percent 2 15 4" xfId="32320"/>
    <cellStyle name="Percent 2 15 5" xfId="33115"/>
    <cellStyle name="Percent 2 15 6" xfId="33702"/>
    <cellStyle name="Percent 2 16" xfId="1818"/>
    <cellStyle name="Percent 2 16 2" xfId="5682"/>
    <cellStyle name="Percent 2 16 2 2" xfId="29990"/>
    <cellStyle name="Percent 2 16 3" xfId="30634"/>
    <cellStyle name="Percent 2 16 4" xfId="32329"/>
    <cellStyle name="Percent 2 16 5" xfId="33124"/>
    <cellStyle name="Percent 2 16 6" xfId="33706"/>
    <cellStyle name="Percent 2 17" xfId="1832"/>
    <cellStyle name="Percent 2 17 2" xfId="5922"/>
    <cellStyle name="Percent 2 17 2 2" xfId="29999"/>
    <cellStyle name="Percent 2 17 3" xfId="30638"/>
    <cellStyle name="Percent 2 17 4" xfId="32342"/>
    <cellStyle name="Percent 2 17 5" xfId="33136"/>
    <cellStyle name="Percent 2 17 6" xfId="33711"/>
    <cellStyle name="Percent 2 18" xfId="1839"/>
    <cellStyle name="Percent 2 18 2" xfId="6164"/>
    <cellStyle name="Percent 2 18 2 2" xfId="30001"/>
    <cellStyle name="Percent 2 18 3" xfId="30640"/>
    <cellStyle name="Percent 2 18 4" xfId="32348"/>
    <cellStyle name="Percent 2 18 5" xfId="33142"/>
    <cellStyle name="Percent 2 18 6" xfId="33714"/>
    <cellStyle name="Percent 2 19" xfId="1847"/>
    <cellStyle name="Percent 2 19 2" xfId="7280"/>
    <cellStyle name="Percent 2 19 2 2" xfId="30007"/>
    <cellStyle name="Percent 2 19 3" xfId="30643"/>
    <cellStyle name="Percent 2 19 4" xfId="32356"/>
    <cellStyle name="Percent 2 19 5" xfId="33148"/>
    <cellStyle name="Percent 2 19 6" xfId="33717"/>
    <cellStyle name="Percent 2 2" xfId="1564"/>
    <cellStyle name="Percent 2 2 2" xfId="2856"/>
    <cellStyle name="Percent 2 2 2 2" xfId="29838"/>
    <cellStyle name="Percent 2 2 3" xfId="30542"/>
    <cellStyle name="Percent 2 2 4" xfId="32115"/>
    <cellStyle name="Percent 2 2 5" xfId="32948"/>
    <cellStyle name="Percent 2 2 6" xfId="33597"/>
    <cellStyle name="Percent 2 20" xfId="1848"/>
    <cellStyle name="Percent 2 20 2" xfId="7190"/>
    <cellStyle name="Percent 2 20 2 2" xfId="30008"/>
    <cellStyle name="Percent 2 20 3" xfId="30644"/>
    <cellStyle name="Percent 2 20 4" xfId="32357"/>
    <cellStyle name="Percent 2 20 5" xfId="33149"/>
    <cellStyle name="Percent 2 20 6" xfId="33718"/>
    <cellStyle name="Percent 2 21" xfId="1850"/>
    <cellStyle name="Percent 2 21 2" xfId="8083"/>
    <cellStyle name="Percent 2 21 2 2" xfId="30010"/>
    <cellStyle name="Percent 2 21 3" xfId="30645"/>
    <cellStyle name="Percent 2 21 4" xfId="32359"/>
    <cellStyle name="Percent 2 21 5" xfId="33150"/>
    <cellStyle name="Percent 2 21 6" xfId="33719"/>
    <cellStyle name="Percent 2 22" xfId="1871"/>
    <cellStyle name="Percent 2 22 2" xfId="7823"/>
    <cellStyle name="Percent 2 22 2 2" xfId="30021"/>
    <cellStyle name="Percent 2 22 3" xfId="30650"/>
    <cellStyle name="Percent 2 22 4" xfId="32376"/>
    <cellStyle name="Percent 2 22 5" xfId="33165"/>
    <cellStyle name="Percent 2 22 6" xfId="33726"/>
    <cellStyle name="Percent 2 23" xfId="1878"/>
    <cellStyle name="Percent 2 23 2" xfId="7252"/>
    <cellStyle name="Percent 2 23 2 2" xfId="30027"/>
    <cellStyle name="Percent 2 23 3" xfId="30653"/>
    <cellStyle name="Percent 2 23 4" xfId="32382"/>
    <cellStyle name="Percent 2 23 5" xfId="33172"/>
    <cellStyle name="Percent 2 23 6" xfId="33729"/>
    <cellStyle name="Percent 2 24" xfId="1880"/>
    <cellStyle name="Percent 2 24 2" xfId="7539"/>
    <cellStyle name="Percent 2 24 2 2" xfId="30029"/>
    <cellStyle name="Percent 2 24 3" xfId="30654"/>
    <cellStyle name="Percent 2 24 4" xfId="32384"/>
    <cellStyle name="Percent 2 24 5" xfId="33174"/>
    <cellStyle name="Percent 2 24 6" xfId="33730"/>
    <cellStyle name="Percent 2 25" xfId="1881"/>
    <cellStyle name="Percent 2 25 2" xfId="8236"/>
    <cellStyle name="Percent 2 25 2 2" xfId="30030"/>
    <cellStyle name="Percent 2 25 3" xfId="30655"/>
    <cellStyle name="Percent 2 25 4" xfId="32385"/>
    <cellStyle name="Percent 2 25 5" xfId="33175"/>
    <cellStyle name="Percent 2 25 6" xfId="33731"/>
    <cellStyle name="Percent 2 26" xfId="2362"/>
    <cellStyle name="Percent 2 26 2" xfId="7060"/>
    <cellStyle name="Percent 2 27" xfId="8282"/>
    <cellStyle name="Percent 2 28" xfId="8511"/>
    <cellStyle name="Percent 2 29" xfId="9450"/>
    <cellStyle name="Percent 2 3" xfId="1658"/>
    <cellStyle name="Percent 2 3 2" xfId="2940"/>
    <cellStyle name="Percent 2 3 2 2" xfId="29898"/>
    <cellStyle name="Percent 2 3 3" xfId="30589"/>
    <cellStyle name="Percent 2 3 4" xfId="32189"/>
    <cellStyle name="Percent 2 3 5" xfId="33008"/>
    <cellStyle name="Percent 2 3 6" xfId="33646"/>
    <cellStyle name="Percent 2 30" xfId="9381"/>
    <cellStyle name="Percent 2 31" xfId="9899"/>
    <cellStyle name="Percent 2 32" xfId="10669"/>
    <cellStyle name="Percent 2 33" xfId="11234"/>
    <cellStyle name="Percent 2 34" xfId="11762"/>
    <cellStyle name="Percent 2 35" xfId="12290"/>
    <cellStyle name="Percent 2 36" xfId="12867"/>
    <cellStyle name="Percent 2 37" xfId="13376"/>
    <cellStyle name="Percent 2 38" xfId="13917"/>
    <cellStyle name="Percent 2 39" xfId="14457"/>
    <cellStyle name="Percent 2 4" xfId="1670"/>
    <cellStyle name="Percent 2 4 2" xfId="3744"/>
    <cellStyle name="Percent 2 4 2 2" xfId="29905"/>
    <cellStyle name="Percent 2 4 3" xfId="30592"/>
    <cellStyle name="Percent 2 4 4" xfId="32200"/>
    <cellStyle name="Percent 2 4 5" xfId="33016"/>
    <cellStyle name="Percent 2 4 6" xfId="33651"/>
    <cellStyle name="Percent 2 40" xfId="15068"/>
    <cellStyle name="Percent 2 41" xfId="15540"/>
    <cellStyle name="Percent 2 42" xfId="16081"/>
    <cellStyle name="Percent 2 43" xfId="16621"/>
    <cellStyle name="Percent 2 44" xfId="17162"/>
    <cellStyle name="Percent 2 45" xfId="17703"/>
    <cellStyle name="Percent 2 46" xfId="18244"/>
    <cellStyle name="Percent 2 47" xfId="18782"/>
    <cellStyle name="Percent 2 48" xfId="19321"/>
    <cellStyle name="Percent 2 49" xfId="19858"/>
    <cellStyle name="Percent 2 5" xfId="1682"/>
    <cellStyle name="Percent 2 5 2" xfId="3426"/>
    <cellStyle name="Percent 2 5 2 2" xfId="29912"/>
    <cellStyle name="Percent 2 5 3" xfId="30595"/>
    <cellStyle name="Percent 2 5 4" xfId="32212"/>
    <cellStyle name="Percent 2 5 5" xfId="33023"/>
    <cellStyle name="Percent 2 5 6" xfId="33655"/>
    <cellStyle name="Percent 2 50" xfId="20381"/>
    <cellStyle name="Percent 2 51" xfId="20945"/>
    <cellStyle name="Percent 2 52" xfId="21318"/>
    <cellStyle name="Percent 2 53" xfId="21729"/>
    <cellStyle name="Percent 2 54" xfId="22340"/>
    <cellStyle name="Percent 2 55" xfId="23371"/>
    <cellStyle name="Percent 2 56" xfId="23905"/>
    <cellStyle name="Percent 2 57" xfId="24440"/>
    <cellStyle name="Percent 2 58" xfId="24952"/>
    <cellStyle name="Percent 2 59" xfId="25428"/>
    <cellStyle name="Percent 2 6" xfId="1696"/>
    <cellStyle name="Percent 2 6 2" xfId="3869"/>
    <cellStyle name="Percent 2 6 2 2" xfId="29919"/>
    <cellStyle name="Percent 2 6 3" xfId="30599"/>
    <cellStyle name="Percent 2 6 4" xfId="32222"/>
    <cellStyle name="Percent 2 6 5" xfId="33033"/>
    <cellStyle name="Percent 2 6 6" xfId="33660"/>
    <cellStyle name="Percent 2 60" xfId="25541"/>
    <cellStyle name="Percent 2 61" xfId="26617"/>
    <cellStyle name="Percent 2 62" xfId="27150"/>
    <cellStyle name="Percent 2 63" xfId="27491"/>
    <cellStyle name="Percent 2 64" xfId="28139"/>
    <cellStyle name="Percent 2 65" xfId="28533"/>
    <cellStyle name="Percent 2 66" xfId="28761"/>
    <cellStyle name="Percent 2 67" xfId="29194"/>
    <cellStyle name="Percent 2 68" xfId="30853"/>
    <cellStyle name="Percent 2 69" xfId="32310"/>
    <cellStyle name="Percent 2 7" xfId="1711"/>
    <cellStyle name="Percent 2 7 2" xfId="3998"/>
    <cellStyle name="Percent 2 7 2 2" xfId="29927"/>
    <cellStyle name="Percent 2 7 3" xfId="30604"/>
    <cellStyle name="Percent 2 7 4" xfId="32235"/>
    <cellStyle name="Percent 2 7 5" xfId="33045"/>
    <cellStyle name="Percent 2 7 6" xfId="33666"/>
    <cellStyle name="Percent 2 70" xfId="33135"/>
    <cellStyle name="Percent 2 71" xfId="34190"/>
    <cellStyle name="Percent 2 72" xfId="34294"/>
    <cellStyle name="Percent 2 73" xfId="34303"/>
    <cellStyle name="Percent 2 74" xfId="34304"/>
    <cellStyle name="Percent 2 75" xfId="34305"/>
    <cellStyle name="Percent 2 76" xfId="37198"/>
    <cellStyle name="Percent 2 77" xfId="37352"/>
    <cellStyle name="Percent 2 78" xfId="37364"/>
    <cellStyle name="Percent 2 79" xfId="37376"/>
    <cellStyle name="Percent 2 8" xfId="1725"/>
    <cellStyle name="Percent 2 8 2" xfId="4331"/>
    <cellStyle name="Percent 2 8 2 2" xfId="29937"/>
    <cellStyle name="Percent 2 8 3" xfId="30609"/>
    <cellStyle name="Percent 2 8 4" xfId="32247"/>
    <cellStyle name="Percent 2 8 5" xfId="33055"/>
    <cellStyle name="Percent 2 8 6" xfId="33672"/>
    <cellStyle name="Percent 2 80" xfId="37388"/>
    <cellStyle name="Percent 2 81" xfId="37400"/>
    <cellStyle name="Percent 2 82" xfId="37412"/>
    <cellStyle name="Percent 2 83" xfId="37421"/>
    <cellStyle name="Percent 2 84" xfId="37422"/>
    <cellStyle name="Percent 2 85" xfId="37423"/>
    <cellStyle name="Percent 2 86" xfId="38015"/>
    <cellStyle name="Percent 2 9" xfId="1739"/>
    <cellStyle name="Percent 2 9 2" xfId="3261"/>
    <cellStyle name="Percent 2 9 2 2" xfId="29944"/>
    <cellStyle name="Percent 2 9 3" xfId="30613"/>
    <cellStyle name="Percent 2 9 4" xfId="32261"/>
    <cellStyle name="Percent 2 9 5" xfId="33066"/>
    <cellStyle name="Percent 2 9 6" xfId="33677"/>
    <cellStyle name="Percent 3" xfId="1083"/>
    <cellStyle name="Percent 3 10" xfId="5806"/>
    <cellStyle name="Percent 3 11" xfId="6048"/>
    <cellStyle name="Percent 3 12" xfId="6288"/>
    <cellStyle name="Percent 3 13" xfId="6524"/>
    <cellStyle name="Percent 3 14" xfId="6762"/>
    <cellStyle name="Percent 3 15" xfId="7001"/>
    <cellStyle name="Percent 3 16" xfId="7233"/>
    <cellStyle name="Percent 3 17" xfId="7464"/>
    <cellStyle name="Percent 3 18" xfId="7695"/>
    <cellStyle name="Percent 3 19" xfId="7930"/>
    <cellStyle name="Percent 3 2" xfId="3231"/>
    <cellStyle name="Percent 3 20" xfId="8146"/>
    <cellStyle name="Percent 3 21" xfId="8400"/>
    <cellStyle name="Percent 3 22" xfId="8625"/>
    <cellStyle name="Percent 3 23" xfId="8834"/>
    <cellStyle name="Percent 3 24" xfId="9040"/>
    <cellStyle name="Percent 3 25" xfId="9236"/>
    <cellStyle name="Percent 3 26" xfId="9414"/>
    <cellStyle name="Percent 3 27" xfId="9574"/>
    <cellStyle name="Percent 3 28" xfId="9712"/>
    <cellStyle name="Percent 3 29" xfId="9799"/>
    <cellStyle name="Percent 3 3" xfId="4128"/>
    <cellStyle name="Percent 3 30" xfId="9838"/>
    <cellStyle name="Percent 3 31" xfId="10859"/>
    <cellStyle name="Percent 3 32" xfId="11399"/>
    <cellStyle name="Percent 3 33" xfId="11928"/>
    <cellStyle name="Percent 3 34" xfId="12456"/>
    <cellStyle name="Percent 3 35" xfId="12998"/>
    <cellStyle name="Percent 3 36" xfId="13540"/>
    <cellStyle name="Percent 3 37" xfId="14082"/>
    <cellStyle name="Percent 3 38" xfId="14622"/>
    <cellStyle name="Percent 3 39" xfId="15161"/>
    <cellStyle name="Percent 3 4" xfId="4373"/>
    <cellStyle name="Percent 3 40" xfId="15705"/>
    <cellStyle name="Percent 3 41" xfId="16246"/>
    <cellStyle name="Percent 3 42" xfId="16786"/>
    <cellStyle name="Percent 3 43" xfId="17327"/>
    <cellStyle name="Percent 3 44" xfId="17868"/>
    <cellStyle name="Percent 3 45" xfId="18409"/>
    <cellStyle name="Percent 3 46" xfId="18946"/>
    <cellStyle name="Percent 3 47" xfId="19485"/>
    <cellStyle name="Percent 3 48" xfId="20019"/>
    <cellStyle name="Percent 3 49" xfId="20536"/>
    <cellStyle name="Percent 3 5" xfId="4611"/>
    <cellStyle name="Percent 3 50" xfId="21026"/>
    <cellStyle name="Percent 3 51" xfId="21429"/>
    <cellStyle name="Percent 3 52" xfId="21640"/>
    <cellStyle name="Percent 3 53" xfId="22708"/>
    <cellStyle name="Percent 3 54" xfId="23288"/>
    <cellStyle name="Percent 3 55" xfId="23823"/>
    <cellStyle name="Percent 3 56" xfId="24357"/>
    <cellStyle name="Percent 3 57" xfId="24872"/>
    <cellStyle name="Percent 3 58" xfId="25348"/>
    <cellStyle name="Percent 3 59" xfId="25759"/>
    <cellStyle name="Percent 3 6" xfId="4848"/>
    <cellStyle name="Percent 3 60" xfId="26533"/>
    <cellStyle name="Percent 3 61" xfId="27066"/>
    <cellStyle name="Percent 3 62" xfId="27587"/>
    <cellStyle name="Percent 3 63" xfId="28060"/>
    <cellStyle name="Percent 3 64" xfId="28460"/>
    <cellStyle name="Percent 3 65" xfId="28684"/>
    <cellStyle name="Percent 3 66" xfId="29545"/>
    <cellStyle name="Percent 3 67" xfId="30322"/>
    <cellStyle name="Percent 3 68" xfId="31709"/>
    <cellStyle name="Percent 3 69" xfId="32665"/>
    <cellStyle name="Percent 3 7" xfId="5088"/>
    <cellStyle name="Percent 3 70" xfId="33260"/>
    <cellStyle name="Percent 3 8" xfId="5329"/>
    <cellStyle name="Percent 3 9" xfId="5567"/>
    <cellStyle name="Percent 4" xfId="38278"/>
    <cellStyle name="Percent 5" xfId="53"/>
    <cellStyle name="Title 2" xfId="2194"/>
    <cellStyle name="Title 3" xfId="2195"/>
    <cellStyle name="Title 4" xfId="2196"/>
    <cellStyle name="Title 5" xfId="2197"/>
    <cellStyle name="Title 6" xfId="839"/>
    <cellStyle name="Total 2" xfId="1565"/>
    <cellStyle name="Total 2 10" xfId="35564"/>
    <cellStyle name="Total 2 11" xfId="35791"/>
    <cellStyle name="Total 2 12" xfId="36018"/>
    <cellStyle name="Total 2 13" xfId="36245"/>
    <cellStyle name="Total 2 14" xfId="36472"/>
    <cellStyle name="Total 2 15" xfId="36698"/>
    <cellStyle name="Total 2 16" xfId="36921"/>
    <cellStyle name="Total 2 17" xfId="37121"/>
    <cellStyle name="Total 2 18" xfId="37310"/>
    <cellStyle name="Total 2 19" xfId="37643"/>
    <cellStyle name="Total 2 2" xfId="2198"/>
    <cellStyle name="Total 2 3" xfId="2345"/>
    <cellStyle name="Total 2 4" xfId="29948"/>
    <cellStyle name="Total 2 5" xfId="34115"/>
    <cellStyle name="Total 2 6" xfId="34656"/>
    <cellStyle name="Total 2 7" xfId="34883"/>
    <cellStyle name="Total 2 8" xfId="35110"/>
    <cellStyle name="Total 2 9" xfId="35336"/>
    <cellStyle name="Total 3" xfId="1566"/>
    <cellStyle name="Total 3 10" xfId="35565"/>
    <cellStyle name="Total 3 11" xfId="35792"/>
    <cellStyle name="Total 3 12" xfId="36019"/>
    <cellStyle name="Total 3 13" xfId="36246"/>
    <cellStyle name="Total 3 14" xfId="36473"/>
    <cellStyle name="Total 3 15" xfId="36699"/>
    <cellStyle name="Total 3 16" xfId="36922"/>
    <cellStyle name="Total 3 17" xfId="37122"/>
    <cellStyle name="Total 3 18" xfId="37311"/>
    <cellStyle name="Total 3 19" xfId="37644"/>
    <cellStyle name="Total 3 2" xfId="2199"/>
    <cellStyle name="Total 3 3" xfId="2346"/>
    <cellStyle name="Total 3 4" xfId="29941"/>
    <cellStyle name="Total 3 5" xfId="34116"/>
    <cellStyle name="Total 3 6" xfId="34657"/>
    <cellStyle name="Total 3 7" xfId="34884"/>
    <cellStyle name="Total 3 8" xfId="35111"/>
    <cellStyle name="Total 3 9" xfId="35337"/>
    <cellStyle name="Total 4" xfId="1567"/>
    <cellStyle name="Total 4 10" xfId="35566"/>
    <cellStyle name="Total 4 11" xfId="35793"/>
    <cellStyle name="Total 4 12" xfId="36020"/>
    <cellStyle name="Total 4 13" xfId="36247"/>
    <cellStyle name="Total 4 14" xfId="36474"/>
    <cellStyle name="Total 4 15" xfId="36700"/>
    <cellStyle name="Total 4 16" xfId="36923"/>
    <cellStyle name="Total 4 17" xfId="37123"/>
    <cellStyle name="Total 4 18" xfId="37312"/>
    <cellStyle name="Total 4 19" xfId="37645"/>
    <cellStyle name="Total 4 2" xfId="2200"/>
    <cellStyle name="Total 4 3" xfId="2347"/>
    <cellStyle name="Total 4 4" xfId="29933"/>
    <cellStyle name="Total 4 5" xfId="34117"/>
    <cellStyle name="Total 4 6" xfId="34658"/>
    <cellStyle name="Total 4 7" xfId="34885"/>
    <cellStyle name="Total 4 8" xfId="35112"/>
    <cellStyle name="Total 4 9" xfId="35338"/>
    <cellStyle name="Total 5" xfId="1568"/>
    <cellStyle name="Total 5 10" xfId="35567"/>
    <cellStyle name="Total 5 11" xfId="35794"/>
    <cellStyle name="Total 5 12" xfId="36021"/>
    <cellStyle name="Total 5 13" xfId="36248"/>
    <cellStyle name="Total 5 14" xfId="36475"/>
    <cellStyle name="Total 5 15" xfId="36701"/>
    <cellStyle name="Total 5 16" xfId="36924"/>
    <cellStyle name="Total 5 17" xfId="37124"/>
    <cellStyle name="Total 5 18" xfId="37313"/>
    <cellStyle name="Total 5 19" xfId="37646"/>
    <cellStyle name="Total 5 2" xfId="2201"/>
    <cellStyle name="Total 5 3" xfId="2348"/>
    <cellStyle name="Total 5 4" xfId="29923"/>
    <cellStyle name="Total 5 5" xfId="34118"/>
    <cellStyle name="Total 5 6" xfId="34659"/>
    <cellStyle name="Total 5 7" xfId="34886"/>
    <cellStyle name="Total 5 8" xfId="35113"/>
    <cellStyle name="Total 5 9" xfId="35339"/>
    <cellStyle name="Total 6" xfId="855"/>
    <cellStyle name="Warning Text 2" xfId="1569"/>
    <cellStyle name="Warning Text 2 10" xfId="35568"/>
    <cellStyle name="Warning Text 2 11" xfId="35795"/>
    <cellStyle name="Warning Text 2 12" xfId="36022"/>
    <cellStyle name="Warning Text 2 13" xfId="36249"/>
    <cellStyle name="Warning Text 2 14" xfId="36476"/>
    <cellStyle name="Warning Text 2 15" xfId="36702"/>
    <cellStyle name="Warning Text 2 16" xfId="36925"/>
    <cellStyle name="Warning Text 2 17" xfId="37125"/>
    <cellStyle name="Warning Text 2 18" xfId="37314"/>
    <cellStyle name="Warning Text 2 19" xfId="37647"/>
    <cellStyle name="Warning Text 2 2" xfId="2202"/>
    <cellStyle name="Warning Text 2 3" xfId="2349"/>
    <cellStyle name="Warning Text 2 4" xfId="2892"/>
    <cellStyle name="Warning Text 2 5" xfId="34119"/>
    <cellStyle name="Warning Text 2 6" xfId="34660"/>
    <cellStyle name="Warning Text 2 7" xfId="34887"/>
    <cellStyle name="Warning Text 2 8" xfId="35114"/>
    <cellStyle name="Warning Text 2 9" xfId="35340"/>
    <cellStyle name="Warning Text 3" xfId="1570"/>
    <cellStyle name="Warning Text 3 10" xfId="35569"/>
    <cellStyle name="Warning Text 3 11" xfId="35796"/>
    <cellStyle name="Warning Text 3 12" xfId="36023"/>
    <cellStyle name="Warning Text 3 13" xfId="36250"/>
    <cellStyle name="Warning Text 3 14" xfId="36477"/>
    <cellStyle name="Warning Text 3 15" xfId="36703"/>
    <cellStyle name="Warning Text 3 16" xfId="36926"/>
    <cellStyle name="Warning Text 3 17" xfId="37126"/>
    <cellStyle name="Warning Text 3 18" xfId="37315"/>
    <cellStyle name="Warning Text 3 19" xfId="37648"/>
    <cellStyle name="Warning Text 3 2" xfId="2203"/>
    <cellStyle name="Warning Text 3 3" xfId="2350"/>
    <cellStyle name="Warning Text 3 4" xfId="29909"/>
    <cellStyle name="Warning Text 3 5" xfId="34120"/>
    <cellStyle name="Warning Text 3 6" xfId="34661"/>
    <cellStyle name="Warning Text 3 7" xfId="34888"/>
    <cellStyle name="Warning Text 3 8" xfId="35115"/>
    <cellStyle name="Warning Text 3 9" xfId="35341"/>
    <cellStyle name="Warning Text 4" xfId="1571"/>
    <cellStyle name="Warning Text 4 10" xfId="35570"/>
    <cellStyle name="Warning Text 4 11" xfId="35797"/>
    <cellStyle name="Warning Text 4 12" xfId="36024"/>
    <cellStyle name="Warning Text 4 13" xfId="36251"/>
    <cellStyle name="Warning Text 4 14" xfId="36478"/>
    <cellStyle name="Warning Text 4 15" xfId="36704"/>
    <cellStyle name="Warning Text 4 16" xfId="36927"/>
    <cellStyle name="Warning Text 4 17" xfId="37127"/>
    <cellStyle name="Warning Text 4 18" xfId="37316"/>
    <cellStyle name="Warning Text 4 19" xfId="37649"/>
    <cellStyle name="Warning Text 4 2" xfId="2204"/>
    <cellStyle name="Warning Text 4 3" xfId="2351"/>
    <cellStyle name="Warning Text 4 4" xfId="29902"/>
    <cellStyle name="Warning Text 4 5" xfId="34121"/>
    <cellStyle name="Warning Text 4 6" xfId="34662"/>
    <cellStyle name="Warning Text 4 7" xfId="34889"/>
    <cellStyle name="Warning Text 4 8" xfId="35116"/>
    <cellStyle name="Warning Text 4 9" xfId="35342"/>
    <cellStyle name="Warning Text 5" xfId="1572"/>
    <cellStyle name="Warning Text 5 10" xfId="35571"/>
    <cellStyle name="Warning Text 5 11" xfId="35798"/>
    <cellStyle name="Warning Text 5 12" xfId="36025"/>
    <cellStyle name="Warning Text 5 13" xfId="36252"/>
    <cellStyle name="Warning Text 5 14" xfId="36479"/>
    <cellStyle name="Warning Text 5 15" xfId="36705"/>
    <cellStyle name="Warning Text 5 16" xfId="36928"/>
    <cellStyle name="Warning Text 5 17" xfId="37128"/>
    <cellStyle name="Warning Text 5 18" xfId="37317"/>
    <cellStyle name="Warning Text 5 19" xfId="37650"/>
    <cellStyle name="Warning Text 5 2" xfId="2205"/>
    <cellStyle name="Warning Text 5 3" xfId="2352"/>
    <cellStyle name="Warning Text 5 4" xfId="29895"/>
    <cellStyle name="Warning Text 5 5" xfId="34122"/>
    <cellStyle name="Warning Text 5 6" xfId="34663"/>
    <cellStyle name="Warning Text 5 7" xfId="34890"/>
    <cellStyle name="Warning Text 5 8" xfId="35117"/>
    <cellStyle name="Warning Text 5 9" xfId="35343"/>
    <cellStyle name="Warning Text 6" xfId="8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832\Downloads\Bulletin%20tables%20-%20Sept.%20%20201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832\Documents\Work_HO_DEPA\2019-20\Bulletin\June%20Issue\Bulletin%20Annexure%20Tables%20June%202019%20Iss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Index"/>
      <sheetName val="1"/>
      <sheetName val="64"/>
      <sheetName val="65"/>
      <sheetName val="66"/>
      <sheetName val="67"/>
      <sheetName val="68"/>
      <sheetName val="69"/>
      <sheetName val="70"/>
      <sheetName val="71"/>
      <sheetName val="72"/>
      <sheetName val="73"/>
      <sheetName val="74"/>
    </sheetNames>
    <sheetDataSet>
      <sheetData sheetId="0"/>
      <sheetData sheetId="1">
        <row r="8">
          <cell r="A8" t="str">
            <v>$ indicates as on September 30, 2019</v>
          </cell>
        </row>
      </sheetData>
      <sheetData sheetId="2"/>
      <sheetData sheetId="3">
        <row r="12">
          <cell r="A12" t="str">
            <v>$ indicates as on September 30, 2019</v>
          </cell>
        </row>
      </sheetData>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mmary"/>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s>
    <sheetDataSet>
      <sheetData sheetId="0">
        <row r="77">
          <cell r="A77" t="str">
            <v>Table 75:  Macro Economic Indicators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7"/>
  <sheetViews>
    <sheetView topLeftCell="A57" zoomScaleNormal="100" workbookViewId="0">
      <selection activeCell="A81" sqref="A81"/>
    </sheetView>
  </sheetViews>
  <sheetFormatPr defaultRowHeight="16.5"/>
  <cols>
    <col min="1" max="1" width="109.42578125" style="76" customWidth="1"/>
    <col min="2" max="16384" width="9.140625" style="76"/>
  </cols>
  <sheetData>
    <row r="1" spans="1:1" ht="15.75" customHeight="1">
      <c r="A1" s="75" t="s">
        <v>740</v>
      </c>
    </row>
    <row r="2" spans="1:1" s="78" customFormat="1" ht="18.75" customHeight="1">
      <c r="A2" s="77" t="s">
        <v>0</v>
      </c>
    </row>
    <row r="3" spans="1:1" s="78" customFormat="1" ht="18" customHeight="1">
      <c r="A3" s="79" t="s">
        <v>673</v>
      </c>
    </row>
    <row r="4" spans="1:1" s="78" customFormat="1" ht="18" customHeight="1">
      <c r="A4" s="79" t="s">
        <v>741</v>
      </c>
    </row>
    <row r="5" spans="1:1" s="78" customFormat="1" ht="18" customHeight="1">
      <c r="A5" s="79" t="s">
        <v>742</v>
      </c>
    </row>
    <row r="6" spans="1:1" s="78" customFormat="1" ht="18" customHeight="1">
      <c r="A6" s="79" t="s">
        <v>674</v>
      </c>
    </row>
    <row r="7" spans="1:1" s="78" customFormat="1" ht="18" customHeight="1">
      <c r="A7" s="79" t="s">
        <v>675</v>
      </c>
    </row>
    <row r="8" spans="1:1" s="78" customFormat="1" ht="18" customHeight="1">
      <c r="A8" s="79" t="s">
        <v>676</v>
      </c>
    </row>
    <row r="9" spans="1:1" s="78" customFormat="1" ht="18" customHeight="1">
      <c r="A9" s="79" t="s">
        <v>677</v>
      </c>
    </row>
    <row r="10" spans="1:1" s="78" customFormat="1" ht="20.25" customHeight="1">
      <c r="A10" s="80" t="s">
        <v>678</v>
      </c>
    </row>
    <row r="11" spans="1:1" s="78" customFormat="1" ht="18" customHeight="1">
      <c r="A11" s="79" t="s">
        <v>679</v>
      </c>
    </row>
    <row r="12" spans="1:1" s="78" customFormat="1" ht="18" customHeight="1">
      <c r="A12" s="79" t="s">
        <v>680</v>
      </c>
    </row>
    <row r="13" spans="1:1" s="78" customFormat="1" ht="18" customHeight="1">
      <c r="A13" s="79" t="s">
        <v>681</v>
      </c>
    </row>
    <row r="14" spans="1:1" s="78" customFormat="1" ht="18" customHeight="1">
      <c r="A14" s="79" t="s">
        <v>682</v>
      </c>
    </row>
    <row r="15" spans="1:1" s="78" customFormat="1" ht="18" customHeight="1">
      <c r="A15" s="79" t="s">
        <v>683</v>
      </c>
    </row>
    <row r="16" spans="1:1" s="78" customFormat="1" ht="18" customHeight="1">
      <c r="A16" s="79" t="s">
        <v>684</v>
      </c>
    </row>
    <row r="17" spans="1:1" s="78" customFormat="1" ht="18" customHeight="1">
      <c r="A17" s="79" t="s">
        <v>685</v>
      </c>
    </row>
    <row r="18" spans="1:1" s="78" customFormat="1" ht="18" customHeight="1">
      <c r="A18" s="79" t="s">
        <v>686</v>
      </c>
    </row>
    <row r="19" spans="1:1" s="78" customFormat="1" ht="18" customHeight="1">
      <c r="A19" s="79" t="s">
        <v>687</v>
      </c>
    </row>
    <row r="20" spans="1:1" s="78" customFormat="1" ht="18" customHeight="1">
      <c r="A20" s="79" t="s">
        <v>688</v>
      </c>
    </row>
    <row r="21" spans="1:1" s="78" customFormat="1" ht="18" customHeight="1">
      <c r="A21" s="79" t="s">
        <v>689</v>
      </c>
    </row>
    <row r="22" spans="1:1" s="78" customFormat="1" ht="18" customHeight="1">
      <c r="A22" s="79" t="s">
        <v>690</v>
      </c>
    </row>
    <row r="23" spans="1:1" s="78" customFormat="1" ht="18" customHeight="1">
      <c r="A23" s="79" t="s">
        <v>691</v>
      </c>
    </row>
    <row r="24" spans="1:1" s="78" customFormat="1" ht="18" customHeight="1">
      <c r="A24" s="79" t="s">
        <v>692</v>
      </c>
    </row>
    <row r="25" spans="1:1" s="78" customFormat="1" ht="18" customHeight="1">
      <c r="A25" s="79" t="s">
        <v>693</v>
      </c>
    </row>
    <row r="26" spans="1:1" s="78" customFormat="1" ht="18" customHeight="1">
      <c r="A26" s="79" t="s">
        <v>743</v>
      </c>
    </row>
    <row r="27" spans="1:1" s="78" customFormat="1" ht="18" customHeight="1">
      <c r="A27" s="79" t="s">
        <v>744</v>
      </c>
    </row>
    <row r="28" spans="1:1" s="78" customFormat="1" ht="18" customHeight="1">
      <c r="A28" s="79" t="s">
        <v>745</v>
      </c>
    </row>
    <row r="29" spans="1:1" s="78" customFormat="1" ht="18" customHeight="1">
      <c r="A29" s="79" t="s">
        <v>694</v>
      </c>
    </row>
    <row r="30" spans="1:1" s="78" customFormat="1" ht="18" customHeight="1">
      <c r="A30" s="79" t="s">
        <v>695</v>
      </c>
    </row>
    <row r="31" spans="1:1" s="78" customFormat="1" ht="18" customHeight="1">
      <c r="A31" s="79" t="s">
        <v>696</v>
      </c>
    </row>
    <row r="32" spans="1:1" s="78" customFormat="1" ht="18" customHeight="1">
      <c r="A32" s="79" t="s">
        <v>697</v>
      </c>
    </row>
    <row r="33" spans="1:1" s="78" customFormat="1" ht="18" customHeight="1">
      <c r="A33" s="79" t="s">
        <v>698</v>
      </c>
    </row>
    <row r="34" spans="1:1" s="78" customFormat="1" ht="18" customHeight="1">
      <c r="A34" s="79" t="s">
        <v>699</v>
      </c>
    </row>
    <row r="35" spans="1:1" s="78" customFormat="1" ht="18" customHeight="1">
      <c r="A35" s="79" t="s">
        <v>700</v>
      </c>
    </row>
    <row r="36" spans="1:1" s="78" customFormat="1" ht="18" customHeight="1">
      <c r="A36" s="79" t="s">
        <v>701</v>
      </c>
    </row>
    <row r="37" spans="1:1" s="78" customFormat="1" ht="18" customHeight="1">
      <c r="A37" s="79" t="s">
        <v>702</v>
      </c>
    </row>
    <row r="38" spans="1:1" s="78" customFormat="1" ht="18" customHeight="1">
      <c r="A38" s="79" t="s">
        <v>703</v>
      </c>
    </row>
    <row r="39" spans="1:1" s="78" customFormat="1" ht="18" customHeight="1">
      <c r="A39" s="79" t="s">
        <v>704</v>
      </c>
    </row>
    <row r="40" spans="1:1" s="78" customFormat="1" ht="18" customHeight="1">
      <c r="A40" s="79" t="s">
        <v>705</v>
      </c>
    </row>
    <row r="41" spans="1:1" s="78" customFormat="1" ht="18" customHeight="1">
      <c r="A41" s="79" t="s">
        <v>706</v>
      </c>
    </row>
    <row r="42" spans="1:1" s="78" customFormat="1" ht="18" customHeight="1">
      <c r="A42" s="79" t="s">
        <v>707</v>
      </c>
    </row>
    <row r="43" spans="1:1" s="78" customFormat="1" ht="18" customHeight="1">
      <c r="A43" s="79" t="s">
        <v>708</v>
      </c>
    </row>
    <row r="44" spans="1:1" s="78" customFormat="1" ht="18" customHeight="1">
      <c r="A44" s="79" t="s">
        <v>709</v>
      </c>
    </row>
    <row r="45" spans="1:1" s="78" customFormat="1" ht="18" customHeight="1">
      <c r="A45" s="79" t="s">
        <v>710</v>
      </c>
    </row>
    <row r="46" spans="1:1" s="78" customFormat="1" ht="18" customHeight="1">
      <c r="A46" s="79" t="s">
        <v>711</v>
      </c>
    </row>
    <row r="47" spans="1:1" s="78" customFormat="1" ht="18" customHeight="1">
      <c r="A47" s="79" t="s">
        <v>712</v>
      </c>
    </row>
    <row r="48" spans="1:1" s="78" customFormat="1" ht="18" customHeight="1">
      <c r="A48" s="79" t="s">
        <v>713</v>
      </c>
    </row>
    <row r="49" spans="1:1" s="78" customFormat="1" ht="18" customHeight="1">
      <c r="A49" s="79" t="s">
        <v>714</v>
      </c>
    </row>
    <row r="50" spans="1:1" s="78" customFormat="1" ht="18" customHeight="1">
      <c r="A50" s="79" t="s">
        <v>715</v>
      </c>
    </row>
    <row r="51" spans="1:1" s="78" customFormat="1" ht="18" customHeight="1">
      <c r="A51" s="79" t="s">
        <v>716</v>
      </c>
    </row>
    <row r="52" spans="1:1" s="78" customFormat="1" ht="18" customHeight="1">
      <c r="A52" s="79" t="s">
        <v>717</v>
      </c>
    </row>
    <row r="53" spans="1:1" s="78" customFormat="1" ht="18" customHeight="1">
      <c r="A53" s="79" t="s">
        <v>718</v>
      </c>
    </row>
    <row r="54" spans="1:1" s="78" customFormat="1" ht="18" customHeight="1">
      <c r="A54" s="79" t="s">
        <v>719</v>
      </c>
    </row>
    <row r="55" spans="1:1" s="78" customFormat="1" ht="18" customHeight="1">
      <c r="A55" s="79" t="s">
        <v>720</v>
      </c>
    </row>
    <row r="56" spans="1:1" s="78" customFormat="1" ht="30" customHeight="1">
      <c r="A56" s="80" t="s">
        <v>721</v>
      </c>
    </row>
    <row r="57" spans="1:1" s="78" customFormat="1" ht="18" customHeight="1">
      <c r="A57" s="79" t="s">
        <v>722</v>
      </c>
    </row>
    <row r="58" spans="1:1" s="78" customFormat="1" ht="18" customHeight="1">
      <c r="A58" s="79" t="s">
        <v>723</v>
      </c>
    </row>
    <row r="59" spans="1:1" s="78" customFormat="1" ht="18" customHeight="1">
      <c r="A59" s="79" t="s">
        <v>724</v>
      </c>
    </row>
    <row r="60" spans="1:1" s="78" customFormat="1" ht="18" customHeight="1">
      <c r="A60" s="79" t="s">
        <v>725</v>
      </c>
    </row>
    <row r="61" spans="1:1" s="78" customFormat="1" ht="18" customHeight="1">
      <c r="A61" s="79" t="s">
        <v>726</v>
      </c>
    </row>
    <row r="62" spans="1:1" s="78" customFormat="1" ht="18" customHeight="1">
      <c r="A62" s="79" t="s">
        <v>746</v>
      </c>
    </row>
    <row r="63" spans="1:1" s="78" customFormat="1" ht="18" customHeight="1">
      <c r="A63" s="79" t="s">
        <v>727</v>
      </c>
    </row>
    <row r="64" spans="1:1" s="78" customFormat="1" ht="18" customHeight="1">
      <c r="A64" s="79" t="s">
        <v>747</v>
      </c>
    </row>
    <row r="65" spans="1:1" s="78" customFormat="1" ht="18" customHeight="1">
      <c r="A65" s="79" t="s">
        <v>728</v>
      </c>
    </row>
    <row r="66" spans="1:1" s="78" customFormat="1" ht="18" customHeight="1">
      <c r="A66" s="79" t="s">
        <v>729</v>
      </c>
    </row>
    <row r="67" spans="1:1" s="78" customFormat="1" ht="18" customHeight="1">
      <c r="A67" s="79" t="s">
        <v>730</v>
      </c>
    </row>
    <row r="68" spans="1:1" s="78" customFormat="1" ht="18" customHeight="1">
      <c r="A68" s="79" t="s">
        <v>731</v>
      </c>
    </row>
    <row r="69" spans="1:1" s="78" customFormat="1" ht="18" customHeight="1">
      <c r="A69" s="79" t="s">
        <v>732</v>
      </c>
    </row>
    <row r="70" spans="1:1" s="78" customFormat="1" ht="18" customHeight="1">
      <c r="A70" s="79" t="s">
        <v>733</v>
      </c>
    </row>
    <row r="71" spans="1:1" s="78" customFormat="1" ht="18" customHeight="1">
      <c r="A71" s="79" t="s">
        <v>734</v>
      </c>
    </row>
    <row r="72" spans="1:1" s="78" customFormat="1" ht="18" customHeight="1">
      <c r="A72" s="79" t="s">
        <v>735</v>
      </c>
    </row>
    <row r="73" spans="1:1" s="78" customFormat="1" ht="18" customHeight="1">
      <c r="A73" s="79" t="s">
        <v>736</v>
      </c>
    </row>
    <row r="74" spans="1:1" s="78" customFormat="1" ht="18" customHeight="1">
      <c r="A74" s="79" t="s">
        <v>737</v>
      </c>
    </row>
    <row r="75" spans="1:1" s="78" customFormat="1" ht="18" customHeight="1">
      <c r="A75" s="79" t="s">
        <v>738</v>
      </c>
    </row>
    <row r="76" spans="1:1" s="78" customFormat="1" ht="18" customHeight="1">
      <c r="A76" s="79" t="s">
        <v>739</v>
      </c>
    </row>
    <row r="77" spans="1:1" s="78" customFormat="1" ht="28.35" customHeight="1"/>
  </sheetData>
  <pageMargins left="0.78431372549019618" right="0.78431372549019618" top="0.98039215686274517" bottom="0.98039215686274517" header="0.50980392156862753" footer="0.50980392156862753"/>
  <pageSetup paperSize="9" scale="51"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Normal="100" workbookViewId="0">
      <selection activeCell="I22" sqref="I22"/>
    </sheetView>
  </sheetViews>
  <sheetFormatPr defaultRowHeight="15"/>
  <cols>
    <col min="1" max="1" width="8.7109375" style="91" customWidth="1"/>
    <col min="2" max="2" width="8" style="91" customWidth="1"/>
    <col min="3" max="3" width="8.28515625" style="91" customWidth="1"/>
    <col min="4" max="4" width="7.5703125" style="91" customWidth="1"/>
    <col min="5" max="5" width="8.5703125" style="91" bestFit="1" customWidth="1"/>
    <col min="6" max="6" width="7.5703125" style="91" customWidth="1"/>
    <col min="7" max="7" width="8.5703125" style="91" bestFit="1" customWidth="1"/>
    <col min="8" max="8" width="7.5703125" style="91" customWidth="1"/>
    <col min="9" max="9" width="8.5703125" style="91" bestFit="1" customWidth="1"/>
    <col min="10" max="10" width="7.5703125" style="91" customWidth="1"/>
    <col min="11" max="11" width="8.5703125" style="91" bestFit="1" customWidth="1"/>
    <col min="12" max="12" width="8" style="91" customWidth="1"/>
    <col min="13" max="13" width="8.5703125" style="91" bestFit="1" customWidth="1"/>
    <col min="14" max="14" width="7.28515625" style="91" bestFit="1" customWidth="1"/>
    <col min="15" max="15" width="8" style="91" bestFit="1" customWidth="1"/>
    <col min="16" max="16384" width="9.140625" style="91"/>
  </cols>
  <sheetData>
    <row r="1" spans="1:15" ht="15" customHeight="1">
      <c r="A1" s="500" t="s">
        <v>804</v>
      </c>
      <c r="B1" s="500"/>
      <c r="C1" s="500"/>
      <c r="D1" s="500"/>
      <c r="E1" s="500"/>
      <c r="F1" s="500"/>
      <c r="G1" s="500"/>
      <c r="H1" s="500"/>
      <c r="I1" s="500"/>
      <c r="J1" s="500"/>
      <c r="K1" s="500"/>
      <c r="L1" s="500"/>
      <c r="M1" s="500"/>
      <c r="N1" s="500"/>
    </row>
    <row r="2" spans="1:15" s="134" customFormat="1" ht="27" customHeight="1">
      <c r="A2" s="501" t="s">
        <v>95</v>
      </c>
      <c r="B2" s="509" t="s">
        <v>98</v>
      </c>
      <c r="C2" s="510"/>
      <c r="D2" s="509" t="s">
        <v>139</v>
      </c>
      <c r="E2" s="510"/>
      <c r="F2" s="509" t="s">
        <v>140</v>
      </c>
      <c r="G2" s="510"/>
      <c r="H2" s="509" t="s">
        <v>141</v>
      </c>
      <c r="I2" s="510"/>
      <c r="J2" s="509" t="s">
        <v>142</v>
      </c>
      <c r="K2" s="510"/>
      <c r="L2" s="509" t="s">
        <v>805</v>
      </c>
      <c r="M2" s="510"/>
      <c r="N2" s="509" t="s">
        <v>806</v>
      </c>
      <c r="O2" s="510"/>
    </row>
    <row r="3" spans="1:15" s="134" customFormat="1" ht="37.5" customHeight="1">
      <c r="A3" s="503"/>
      <c r="B3" s="135" t="s">
        <v>122</v>
      </c>
      <c r="C3" s="8" t="s">
        <v>770</v>
      </c>
      <c r="D3" s="135" t="s">
        <v>122</v>
      </c>
      <c r="E3" s="8" t="s">
        <v>770</v>
      </c>
      <c r="F3" s="135" t="s">
        <v>122</v>
      </c>
      <c r="G3" s="8" t="s">
        <v>770</v>
      </c>
      <c r="H3" s="135" t="s">
        <v>122</v>
      </c>
      <c r="I3" s="8" t="s">
        <v>770</v>
      </c>
      <c r="J3" s="135" t="s">
        <v>122</v>
      </c>
      <c r="K3" s="8" t="s">
        <v>770</v>
      </c>
      <c r="L3" s="135" t="s">
        <v>122</v>
      </c>
      <c r="M3" s="8" t="s">
        <v>770</v>
      </c>
      <c r="N3" s="135" t="s">
        <v>122</v>
      </c>
      <c r="O3" s="8" t="s">
        <v>770</v>
      </c>
    </row>
    <row r="4" spans="1:15" s="134" customFormat="1">
      <c r="A4" s="136" t="s">
        <v>23</v>
      </c>
      <c r="B4" s="144">
        <f>D4+F4+H4+J4+L4+N4</f>
        <v>133</v>
      </c>
      <c r="C4" s="144">
        <f>E4+G4+I4+K4+M4+O4</f>
        <v>18235.21</v>
      </c>
      <c r="D4" s="144">
        <v>20</v>
      </c>
      <c r="E4" s="144">
        <v>68.41</v>
      </c>
      <c r="F4" s="144">
        <v>29</v>
      </c>
      <c r="G4" s="144">
        <v>212.75</v>
      </c>
      <c r="H4" s="144">
        <v>61</v>
      </c>
      <c r="I4" s="144">
        <v>1355.19</v>
      </c>
      <c r="J4" s="144">
        <v>6</v>
      </c>
      <c r="K4" s="144">
        <v>437.52</v>
      </c>
      <c r="L4" s="144">
        <v>8</v>
      </c>
      <c r="M4" s="144">
        <v>2895.75</v>
      </c>
      <c r="N4" s="144">
        <v>9</v>
      </c>
      <c r="O4" s="144">
        <v>13265.59</v>
      </c>
    </row>
    <row r="5" spans="1:15" s="134" customFormat="1">
      <c r="A5" s="136" t="s">
        <v>24</v>
      </c>
      <c r="B5" s="144">
        <f>SUM(B6:B11)</f>
        <v>44</v>
      </c>
      <c r="C5" s="144">
        <f>SUM(C6:C11)</f>
        <v>59487.062544</v>
      </c>
      <c r="D5" s="144">
        <f>SUM(D6:D11)</f>
        <v>10</v>
      </c>
      <c r="E5" s="144">
        <f>SUM(E6:E11)</f>
        <v>27.51</v>
      </c>
      <c r="F5" s="144">
        <f t="shared" ref="F5:O5" si="0">SUM(F6:F11)</f>
        <v>7</v>
      </c>
      <c r="G5" s="144">
        <f t="shared" si="0"/>
        <v>52.97</v>
      </c>
      <c r="H5" s="144">
        <f t="shared" si="0"/>
        <v>15</v>
      </c>
      <c r="I5" s="144">
        <f t="shared" si="0"/>
        <v>314.69</v>
      </c>
      <c r="J5" s="144">
        <f t="shared" si="0"/>
        <v>0</v>
      </c>
      <c r="K5" s="144">
        <f t="shared" si="0"/>
        <v>0</v>
      </c>
      <c r="L5" s="144">
        <f t="shared" si="0"/>
        <v>5</v>
      </c>
      <c r="M5" s="144">
        <f t="shared" si="0"/>
        <v>1645.8600000000001</v>
      </c>
      <c r="N5" s="144">
        <f t="shared" si="0"/>
        <v>7</v>
      </c>
      <c r="O5" s="144">
        <f t="shared" si="0"/>
        <v>57446.032543999994</v>
      </c>
    </row>
    <row r="6" spans="1:15" s="134" customFormat="1">
      <c r="A6" s="123" t="s">
        <v>104</v>
      </c>
      <c r="B6" s="144">
        <f t="shared" ref="B6:C11" si="1">D6+F6+H6+J6+L6+N6</f>
        <v>10</v>
      </c>
      <c r="C6" s="144">
        <f t="shared" si="1"/>
        <v>28232.959999999999</v>
      </c>
      <c r="D6" s="144">
        <v>1</v>
      </c>
      <c r="E6" s="144">
        <v>2.27</v>
      </c>
      <c r="F6" s="144">
        <v>1</v>
      </c>
      <c r="G6" s="144">
        <v>6.58</v>
      </c>
      <c r="H6" s="144">
        <v>3</v>
      </c>
      <c r="I6" s="144">
        <v>65.31</v>
      </c>
      <c r="J6" s="144">
        <v>0</v>
      </c>
      <c r="K6" s="144">
        <v>0</v>
      </c>
      <c r="L6" s="144">
        <v>2</v>
      </c>
      <c r="M6" s="144">
        <v>609.46</v>
      </c>
      <c r="N6" s="144">
        <v>3</v>
      </c>
      <c r="O6" s="144">
        <v>27549.34</v>
      </c>
    </row>
    <row r="7" spans="1:15" s="134" customFormat="1">
      <c r="A7" s="125">
        <v>43586</v>
      </c>
      <c r="B7" s="144">
        <f>D7+F7+H7+J7+L7+N7</f>
        <v>7</v>
      </c>
      <c r="C7" s="144">
        <f t="shared" si="1"/>
        <v>24478.292544</v>
      </c>
      <c r="D7" s="144">
        <v>2</v>
      </c>
      <c r="E7" s="144">
        <v>2.19</v>
      </c>
      <c r="F7" s="144">
        <v>1</v>
      </c>
      <c r="G7" s="144">
        <v>8.5299999999999994</v>
      </c>
      <c r="H7" s="144">
        <v>3</v>
      </c>
      <c r="I7" s="144">
        <v>95.37</v>
      </c>
      <c r="J7" s="144">
        <v>0</v>
      </c>
      <c r="K7" s="144">
        <v>0</v>
      </c>
      <c r="L7" s="144">
        <v>0</v>
      </c>
      <c r="M7" s="144">
        <v>0</v>
      </c>
      <c r="N7" s="144">
        <v>1</v>
      </c>
      <c r="O7" s="144">
        <v>24372.202544</v>
      </c>
    </row>
    <row r="8" spans="1:15" s="134" customFormat="1">
      <c r="A8" s="125">
        <v>43617</v>
      </c>
      <c r="B8" s="144">
        <f>D8+F8+H8+J8+L8+N8</f>
        <v>9</v>
      </c>
      <c r="C8" s="144">
        <f t="shared" si="1"/>
        <v>569.07000000000005</v>
      </c>
      <c r="D8" s="144">
        <v>1</v>
      </c>
      <c r="E8" s="144">
        <v>3.65</v>
      </c>
      <c r="F8" s="144">
        <v>3</v>
      </c>
      <c r="G8" s="144">
        <v>23.18</v>
      </c>
      <c r="H8" s="144">
        <v>4</v>
      </c>
      <c r="I8" s="144">
        <v>66.75</v>
      </c>
      <c r="J8" s="144">
        <v>0</v>
      </c>
      <c r="K8" s="144">
        <v>0</v>
      </c>
      <c r="L8" s="144">
        <v>1</v>
      </c>
      <c r="M8" s="144">
        <v>475.49</v>
      </c>
      <c r="N8" s="144">
        <v>0</v>
      </c>
      <c r="O8" s="144">
        <v>0</v>
      </c>
    </row>
    <row r="9" spans="1:15" s="134" customFormat="1">
      <c r="A9" s="125">
        <v>43647</v>
      </c>
      <c r="B9" s="144">
        <f>D9+F9+H9+J9+L9+N9</f>
        <v>8</v>
      </c>
      <c r="C9" s="144">
        <f t="shared" si="1"/>
        <v>2023.3600000000001</v>
      </c>
      <c r="D9" s="144">
        <v>2</v>
      </c>
      <c r="E9" s="144">
        <v>7.94</v>
      </c>
      <c r="F9" s="144">
        <v>0</v>
      </c>
      <c r="G9" s="144">
        <v>0</v>
      </c>
      <c r="H9" s="144">
        <v>4</v>
      </c>
      <c r="I9" s="144">
        <v>71.42</v>
      </c>
      <c r="J9" s="144">
        <v>0</v>
      </c>
      <c r="K9" s="144">
        <v>0</v>
      </c>
      <c r="L9" s="144">
        <v>1</v>
      </c>
      <c r="M9" s="144">
        <v>459</v>
      </c>
      <c r="N9" s="144">
        <v>1</v>
      </c>
      <c r="O9" s="144">
        <v>1485</v>
      </c>
    </row>
    <row r="10" spans="1:15" s="115" customFormat="1" ht="18.75" customHeight="1">
      <c r="A10" s="125">
        <v>43678</v>
      </c>
      <c r="B10" s="144">
        <f>D10+F10+H10+J10+L10+N10</f>
        <v>5</v>
      </c>
      <c r="C10" s="144">
        <f t="shared" si="1"/>
        <v>4148.9299999999994</v>
      </c>
      <c r="D10" s="144">
        <v>1</v>
      </c>
      <c r="E10" s="144">
        <v>1.35</v>
      </c>
      <c r="F10" s="144">
        <v>1</v>
      </c>
      <c r="G10" s="144">
        <v>6.18</v>
      </c>
      <c r="H10" s="144">
        <v>0</v>
      </c>
      <c r="I10" s="144">
        <v>0</v>
      </c>
      <c r="J10" s="144">
        <v>0</v>
      </c>
      <c r="K10" s="144">
        <v>0</v>
      </c>
      <c r="L10" s="144">
        <v>1</v>
      </c>
      <c r="M10" s="144">
        <v>101.91</v>
      </c>
      <c r="N10" s="144">
        <v>2</v>
      </c>
      <c r="O10" s="144">
        <v>4039.49</v>
      </c>
    </row>
    <row r="11" spans="1:15" s="115" customFormat="1" ht="18.75" customHeight="1">
      <c r="A11" s="125">
        <v>43710</v>
      </c>
      <c r="B11" s="144">
        <f>D11+F11+H11+J11+L11+N11</f>
        <v>5</v>
      </c>
      <c r="C11" s="144">
        <f t="shared" si="1"/>
        <v>34.450000000000003</v>
      </c>
      <c r="D11" s="144">
        <v>3</v>
      </c>
      <c r="E11" s="144">
        <v>10.11</v>
      </c>
      <c r="F11" s="144">
        <v>1</v>
      </c>
      <c r="G11" s="144">
        <v>8.5</v>
      </c>
      <c r="H11" s="144">
        <v>1</v>
      </c>
      <c r="I11" s="144">
        <v>15.84</v>
      </c>
      <c r="J11" s="144">
        <v>0</v>
      </c>
      <c r="K11" s="144">
        <v>0</v>
      </c>
      <c r="L11" s="144">
        <v>0</v>
      </c>
      <c r="M11" s="144">
        <v>0</v>
      </c>
      <c r="N11" s="144">
        <v>0</v>
      </c>
      <c r="O11" s="144">
        <v>0</v>
      </c>
    </row>
    <row r="12" spans="1:15" s="115" customFormat="1" ht="18" customHeight="1">
      <c r="A12" s="435" t="s">
        <v>155</v>
      </c>
      <c r="B12" s="435"/>
      <c r="C12" s="435"/>
    </row>
    <row r="13" spans="1:15" s="114" customFormat="1" ht="28.35" customHeight="1">
      <c r="A13" s="495" t="s">
        <v>76</v>
      </c>
      <c r="B13" s="495"/>
      <c r="C13" s="495"/>
    </row>
    <row r="14" spans="1:15">
      <c r="A14" s="114"/>
      <c r="B14" s="114"/>
      <c r="C14" s="114"/>
    </row>
  </sheetData>
  <mergeCells count="10">
    <mergeCell ref="N2:O2"/>
    <mergeCell ref="A13:C13"/>
    <mergeCell ref="A1:N1"/>
    <mergeCell ref="A2:A3"/>
    <mergeCell ref="B2:C2"/>
    <mergeCell ref="D2:E2"/>
    <mergeCell ref="F2:G2"/>
    <mergeCell ref="H2:I2"/>
    <mergeCell ref="J2:K2"/>
    <mergeCell ref="L2:M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C18" sqref="C18"/>
    </sheetView>
  </sheetViews>
  <sheetFormatPr defaultRowHeight="12.75"/>
  <cols>
    <col min="1" max="1" width="14.7109375" bestFit="1" customWidth="1"/>
    <col min="2" max="2" width="12.140625" bestFit="1" customWidth="1"/>
    <col min="3" max="3" width="15.7109375" bestFit="1" customWidth="1"/>
    <col min="4" max="4" width="12.140625" bestFit="1" customWidth="1"/>
    <col min="5" max="5" width="15.7109375" bestFit="1" customWidth="1"/>
    <col min="6" max="7" width="12.140625" bestFit="1" customWidth="1"/>
    <col min="8" max="9" width="15.7109375" bestFit="1" customWidth="1"/>
    <col min="10" max="10" width="4.7109375" bestFit="1" customWidth="1"/>
  </cols>
  <sheetData>
    <row r="1" spans="1:9" ht="18.75" customHeight="1">
      <c r="A1" s="515" t="s">
        <v>3</v>
      </c>
      <c r="B1" s="515"/>
      <c r="C1" s="515"/>
      <c r="D1" s="515"/>
      <c r="E1" s="515"/>
      <c r="F1" s="515"/>
      <c r="G1" s="515"/>
    </row>
    <row r="2" spans="1:9" s="4" customFormat="1" ht="18" customHeight="1">
      <c r="A2" s="516" t="s">
        <v>95</v>
      </c>
      <c r="B2" s="511" t="s">
        <v>143</v>
      </c>
      <c r="C2" s="512"/>
      <c r="D2" s="511" t="s">
        <v>144</v>
      </c>
      <c r="E2" s="512"/>
      <c r="F2" s="511" t="s">
        <v>146</v>
      </c>
      <c r="G2" s="512"/>
      <c r="H2" s="511" t="s">
        <v>98</v>
      </c>
      <c r="I2" s="512"/>
    </row>
    <row r="3" spans="1:9" s="4" customFormat="1" ht="27" customHeight="1">
      <c r="A3" s="517"/>
      <c r="B3" s="26" t="s">
        <v>120</v>
      </c>
      <c r="C3" s="27" t="s">
        <v>138</v>
      </c>
      <c r="D3" s="26" t="s">
        <v>120</v>
      </c>
      <c r="E3" s="27" t="s">
        <v>138</v>
      </c>
      <c r="F3" s="26" t="s">
        <v>120</v>
      </c>
      <c r="G3" s="27" t="s">
        <v>138</v>
      </c>
      <c r="H3" s="26" t="s">
        <v>120</v>
      </c>
      <c r="I3" s="27" t="s">
        <v>138</v>
      </c>
    </row>
    <row r="4" spans="1:9" s="4" customFormat="1" ht="18" customHeight="1">
      <c r="A4" s="22" t="s">
        <v>23</v>
      </c>
      <c r="B4" s="28">
        <v>0</v>
      </c>
      <c r="C4" s="6">
        <v>0</v>
      </c>
      <c r="D4" s="28">
        <v>0</v>
      </c>
      <c r="E4" s="6">
        <v>0</v>
      </c>
      <c r="F4" s="28">
        <v>14</v>
      </c>
      <c r="G4" s="6">
        <v>8678.3213859999996</v>
      </c>
      <c r="H4" s="23">
        <v>14</v>
      </c>
      <c r="I4" s="6">
        <v>8678.3213859999996</v>
      </c>
    </row>
    <row r="5" spans="1:9" s="4" customFormat="1" ht="18" customHeight="1">
      <c r="A5" s="22" t="s">
        <v>24</v>
      </c>
      <c r="B5" s="28">
        <v>0</v>
      </c>
      <c r="C5" s="6">
        <v>0</v>
      </c>
      <c r="D5" s="28">
        <v>0</v>
      </c>
      <c r="E5" s="6">
        <v>0</v>
      </c>
      <c r="F5" s="28">
        <v>5</v>
      </c>
      <c r="G5" s="6">
        <v>21503.26</v>
      </c>
      <c r="H5" s="23">
        <v>5</v>
      </c>
      <c r="I5" s="6">
        <v>21503.26</v>
      </c>
    </row>
    <row r="6" spans="1:9" s="4" customFormat="1" ht="18" customHeight="1">
      <c r="A6" s="22" t="s">
        <v>104</v>
      </c>
      <c r="B6" s="28">
        <v>0</v>
      </c>
      <c r="C6" s="6">
        <v>0</v>
      </c>
      <c r="D6" s="28">
        <v>0</v>
      </c>
      <c r="E6" s="6">
        <v>0</v>
      </c>
      <c r="F6" s="28">
        <v>1</v>
      </c>
      <c r="G6" s="6">
        <v>3172.82</v>
      </c>
      <c r="H6" s="23">
        <v>1</v>
      </c>
      <c r="I6" s="6">
        <v>3172.82</v>
      </c>
    </row>
    <row r="7" spans="1:9" s="4" customFormat="1" ht="18" customHeight="1">
      <c r="A7" s="22" t="s">
        <v>105</v>
      </c>
      <c r="B7" s="28">
        <v>0</v>
      </c>
      <c r="C7" s="6">
        <v>0</v>
      </c>
      <c r="D7" s="28">
        <v>0</v>
      </c>
      <c r="E7" s="6">
        <v>0</v>
      </c>
      <c r="F7" s="28">
        <v>0</v>
      </c>
      <c r="G7" s="6">
        <v>0</v>
      </c>
      <c r="H7" s="23">
        <v>0</v>
      </c>
      <c r="I7" s="6">
        <v>0</v>
      </c>
    </row>
    <row r="8" spans="1:9" s="4" customFormat="1" ht="18" customHeight="1">
      <c r="A8" s="22" t="s">
        <v>106</v>
      </c>
      <c r="B8" s="28">
        <v>0</v>
      </c>
      <c r="C8" s="6">
        <v>0</v>
      </c>
      <c r="D8" s="28">
        <v>0</v>
      </c>
      <c r="E8" s="6">
        <v>0</v>
      </c>
      <c r="F8" s="28">
        <v>0</v>
      </c>
      <c r="G8" s="6">
        <v>0</v>
      </c>
      <c r="H8" s="23">
        <v>0</v>
      </c>
      <c r="I8" s="6">
        <v>0</v>
      </c>
    </row>
    <row r="9" spans="1:9" s="4" customFormat="1" ht="18" customHeight="1">
      <c r="A9" s="22" t="s">
        <v>107</v>
      </c>
      <c r="B9" s="28">
        <v>0</v>
      </c>
      <c r="C9" s="6">
        <v>0</v>
      </c>
      <c r="D9" s="28">
        <v>0</v>
      </c>
      <c r="E9" s="6">
        <v>0</v>
      </c>
      <c r="F9" s="28">
        <v>1</v>
      </c>
      <c r="G9" s="6">
        <v>2100</v>
      </c>
      <c r="H9" s="23">
        <v>1</v>
      </c>
      <c r="I9" s="6">
        <v>2100</v>
      </c>
    </row>
    <row r="10" spans="1:9" s="4" customFormat="1" ht="18" customHeight="1">
      <c r="A10" s="22" t="s">
        <v>108</v>
      </c>
      <c r="B10" s="28">
        <v>0</v>
      </c>
      <c r="C10" s="6">
        <v>0</v>
      </c>
      <c r="D10" s="28">
        <v>0</v>
      </c>
      <c r="E10" s="6">
        <v>0</v>
      </c>
      <c r="F10" s="28">
        <v>1</v>
      </c>
      <c r="G10" s="6">
        <v>1930.46</v>
      </c>
      <c r="H10" s="23">
        <v>1</v>
      </c>
      <c r="I10" s="6">
        <v>1930.46</v>
      </c>
    </row>
    <row r="11" spans="1:9" s="4" customFormat="1" ht="18" customHeight="1">
      <c r="A11" s="22" t="s">
        <v>109</v>
      </c>
      <c r="B11" s="28">
        <v>0</v>
      </c>
      <c r="C11" s="6">
        <v>0</v>
      </c>
      <c r="D11" s="28">
        <v>0</v>
      </c>
      <c r="E11" s="6">
        <v>0</v>
      </c>
      <c r="F11" s="28">
        <v>2</v>
      </c>
      <c r="G11" s="6">
        <v>14299.98</v>
      </c>
      <c r="H11" s="23">
        <v>2</v>
      </c>
      <c r="I11" s="6">
        <v>14299.98</v>
      </c>
    </row>
    <row r="12" spans="1:9" s="4" customFormat="1" ht="24.75" customHeight="1">
      <c r="A12" s="513" t="s">
        <v>147</v>
      </c>
      <c r="B12" s="513"/>
      <c r="C12" s="513"/>
      <c r="D12" s="513"/>
      <c r="E12" s="513"/>
      <c r="F12" s="513"/>
      <c r="G12" s="513"/>
    </row>
    <row r="13" spans="1:9" s="4" customFormat="1" ht="13.5" customHeight="1">
      <c r="A13" s="514" t="s">
        <v>58</v>
      </c>
      <c r="B13" s="514"/>
      <c r="C13" s="514"/>
      <c r="D13" s="514"/>
      <c r="E13" s="514"/>
      <c r="F13" s="514"/>
      <c r="G13" s="514"/>
    </row>
    <row r="14" spans="1:9" s="4" customFormat="1" ht="13.5" customHeight="1">
      <c r="A14" s="514" t="s">
        <v>1099</v>
      </c>
      <c r="B14" s="514"/>
      <c r="C14" s="514"/>
      <c r="D14" s="514"/>
      <c r="E14" s="514"/>
      <c r="F14" s="514"/>
      <c r="G14" s="514"/>
    </row>
    <row r="16" spans="1:9" s="4" customFormat="1" ht="24.6" customHeight="1"/>
  </sheetData>
  <mergeCells count="9">
    <mergeCell ref="H2:I2"/>
    <mergeCell ref="A12:G12"/>
    <mergeCell ref="A14:G14"/>
    <mergeCell ref="A13:G13"/>
    <mergeCell ref="A1:G1"/>
    <mergeCell ref="A2:A3"/>
    <mergeCell ref="B2:C2"/>
    <mergeCell ref="D2:E2"/>
    <mergeCell ref="F2:G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activeCell="E22" sqref="E22"/>
    </sheetView>
  </sheetViews>
  <sheetFormatPr defaultRowHeight="12.75"/>
  <cols>
    <col min="1" max="2" width="14.7109375" bestFit="1" customWidth="1"/>
    <col min="3" max="3" width="15.7109375" bestFit="1" customWidth="1"/>
    <col min="4" max="4" width="14.7109375" bestFit="1" customWidth="1"/>
    <col min="5" max="5" width="15.7109375" bestFit="1" customWidth="1"/>
    <col min="6" max="6" width="14.7109375" bestFit="1" customWidth="1"/>
    <col min="7" max="7" width="15.7109375" bestFit="1" customWidth="1"/>
    <col min="8" max="8" width="14.7109375" bestFit="1" customWidth="1"/>
    <col min="9" max="11" width="15.7109375" bestFit="1" customWidth="1"/>
    <col min="12" max="12" width="4.7109375" bestFit="1" customWidth="1"/>
  </cols>
  <sheetData>
    <row r="1" spans="1:11" ht="14.25" customHeight="1">
      <c r="A1" s="520" t="s">
        <v>1100</v>
      </c>
      <c r="B1" s="520"/>
      <c r="C1" s="520"/>
      <c r="D1" s="520"/>
      <c r="E1" s="520"/>
      <c r="F1" s="520"/>
      <c r="G1" s="520"/>
      <c r="H1" s="520"/>
      <c r="I1" s="520"/>
    </row>
    <row r="2" spans="1:11" s="4" customFormat="1" ht="15.75" customHeight="1">
      <c r="A2" s="467" t="s">
        <v>149</v>
      </c>
      <c r="B2" s="518" t="s">
        <v>143</v>
      </c>
      <c r="C2" s="519"/>
      <c r="D2" s="518" t="s">
        <v>144</v>
      </c>
      <c r="E2" s="519"/>
      <c r="F2" s="518" t="s">
        <v>145</v>
      </c>
      <c r="G2" s="519"/>
      <c r="H2" s="518" t="s">
        <v>146</v>
      </c>
      <c r="I2" s="519"/>
      <c r="J2" s="518" t="s">
        <v>98</v>
      </c>
      <c r="K2" s="519"/>
    </row>
    <row r="3" spans="1:11" s="4" customFormat="1" ht="25.5" customHeight="1">
      <c r="A3" s="469"/>
      <c r="B3" s="5" t="s">
        <v>150</v>
      </c>
      <c r="C3" s="8" t="s">
        <v>138</v>
      </c>
      <c r="D3" s="5" t="s">
        <v>150</v>
      </c>
      <c r="E3" s="8" t="s">
        <v>138</v>
      </c>
      <c r="F3" s="5" t="s">
        <v>150</v>
      </c>
      <c r="G3" s="8" t="s">
        <v>137</v>
      </c>
      <c r="H3" s="5" t="s">
        <v>150</v>
      </c>
      <c r="I3" s="8" t="s">
        <v>151</v>
      </c>
      <c r="J3" s="7" t="s">
        <v>120</v>
      </c>
      <c r="K3" s="8" t="s">
        <v>137</v>
      </c>
    </row>
    <row r="4" spans="1:11" s="4" customFormat="1" ht="15" customHeight="1">
      <c r="A4" s="29" t="s">
        <v>23</v>
      </c>
      <c r="B4" s="9">
        <v>209</v>
      </c>
      <c r="C4" s="20">
        <v>10825.77</v>
      </c>
      <c r="D4" s="9">
        <v>21</v>
      </c>
      <c r="E4" s="25">
        <v>8033.07</v>
      </c>
      <c r="F4" s="9">
        <v>4</v>
      </c>
      <c r="G4" s="20">
        <v>23.59</v>
      </c>
      <c r="H4" s="9">
        <v>170</v>
      </c>
      <c r="I4" s="9">
        <v>191280.36</v>
      </c>
      <c r="J4" s="9">
        <v>404</v>
      </c>
      <c r="K4" s="30">
        <v>210162.79</v>
      </c>
    </row>
    <row r="5" spans="1:11" s="4" customFormat="1" ht="15" customHeight="1">
      <c r="A5" s="29" t="s">
        <v>24</v>
      </c>
      <c r="B5" s="9">
        <v>73</v>
      </c>
      <c r="C5" s="20">
        <v>650.29</v>
      </c>
      <c r="D5" s="9">
        <v>7</v>
      </c>
      <c r="E5" s="25">
        <v>47.07</v>
      </c>
      <c r="F5" s="9">
        <v>4</v>
      </c>
      <c r="G5" s="20">
        <v>11.26</v>
      </c>
      <c r="H5" s="9">
        <v>72</v>
      </c>
      <c r="I5" s="25">
        <v>76682.05</v>
      </c>
      <c r="J5" s="9">
        <v>148</v>
      </c>
      <c r="K5" s="20">
        <v>77368.149999999994</v>
      </c>
    </row>
    <row r="6" spans="1:11" s="4" customFormat="1" ht="15" customHeight="1">
      <c r="A6" s="29" t="s">
        <v>104</v>
      </c>
      <c r="B6" s="9">
        <v>7</v>
      </c>
      <c r="C6" s="20">
        <v>21.53</v>
      </c>
      <c r="D6" s="9">
        <v>0</v>
      </c>
      <c r="E6" s="25">
        <v>0</v>
      </c>
      <c r="F6" s="9">
        <v>0</v>
      </c>
      <c r="G6" s="20">
        <v>0</v>
      </c>
      <c r="H6" s="9">
        <v>16</v>
      </c>
      <c r="I6" s="25">
        <v>35806.25</v>
      </c>
      <c r="J6" s="9">
        <v>23</v>
      </c>
      <c r="K6" s="20">
        <v>35827.78</v>
      </c>
    </row>
    <row r="7" spans="1:11" s="4" customFormat="1" ht="15" customHeight="1">
      <c r="A7" s="29" t="s">
        <v>105</v>
      </c>
      <c r="B7" s="9">
        <v>24</v>
      </c>
      <c r="C7" s="20">
        <v>274.98</v>
      </c>
      <c r="D7" s="9">
        <v>1</v>
      </c>
      <c r="E7" s="25">
        <v>5.87</v>
      </c>
      <c r="F7" s="9">
        <v>0</v>
      </c>
      <c r="G7" s="20">
        <v>0</v>
      </c>
      <c r="H7" s="9">
        <v>11</v>
      </c>
      <c r="I7" s="25">
        <v>19570.310000000001</v>
      </c>
      <c r="J7" s="9">
        <v>36</v>
      </c>
      <c r="K7" s="20">
        <v>19851.16</v>
      </c>
    </row>
    <row r="8" spans="1:11" s="4" customFormat="1" ht="15" customHeight="1">
      <c r="A8" s="29" t="s">
        <v>106</v>
      </c>
      <c r="B8" s="9">
        <v>7</v>
      </c>
      <c r="C8" s="20">
        <v>59.51</v>
      </c>
      <c r="D8" s="9">
        <v>1</v>
      </c>
      <c r="E8" s="25">
        <v>7.21</v>
      </c>
      <c r="F8" s="9">
        <v>2</v>
      </c>
      <c r="G8" s="20">
        <v>8.92</v>
      </c>
      <c r="H8" s="9">
        <v>17</v>
      </c>
      <c r="I8" s="25">
        <v>15402.22</v>
      </c>
      <c r="J8" s="9">
        <v>27</v>
      </c>
      <c r="K8" s="20">
        <v>15477.86</v>
      </c>
    </row>
    <row r="9" spans="1:11" s="4" customFormat="1" ht="15" customHeight="1">
      <c r="A9" s="29" t="s">
        <v>107</v>
      </c>
      <c r="B9" s="9">
        <v>19</v>
      </c>
      <c r="C9" s="20">
        <v>151.06</v>
      </c>
      <c r="D9" s="9">
        <v>2</v>
      </c>
      <c r="E9" s="25">
        <v>8.27</v>
      </c>
      <c r="F9" s="9">
        <v>0</v>
      </c>
      <c r="G9" s="20">
        <v>0</v>
      </c>
      <c r="H9" s="9">
        <v>9</v>
      </c>
      <c r="I9" s="25">
        <v>4236.68</v>
      </c>
      <c r="J9" s="9">
        <v>30</v>
      </c>
      <c r="K9" s="20">
        <v>4396.01</v>
      </c>
    </row>
    <row r="10" spans="1:11" s="4" customFormat="1" ht="15" customHeight="1">
      <c r="A10" s="29" t="s">
        <v>108</v>
      </c>
      <c r="B10" s="9">
        <v>8</v>
      </c>
      <c r="C10" s="20">
        <v>15.28</v>
      </c>
      <c r="D10" s="9">
        <v>3</v>
      </c>
      <c r="E10" s="25">
        <v>25.72</v>
      </c>
      <c r="F10" s="9">
        <v>0</v>
      </c>
      <c r="G10" s="20">
        <v>0</v>
      </c>
      <c r="H10" s="9">
        <v>5</v>
      </c>
      <c r="I10" s="25">
        <v>293.79000000000002</v>
      </c>
      <c r="J10" s="9">
        <v>16</v>
      </c>
      <c r="K10" s="20">
        <v>334.79</v>
      </c>
    </row>
    <row r="11" spans="1:11" s="4" customFormat="1" ht="15" customHeight="1">
      <c r="A11" s="29" t="s">
        <v>109</v>
      </c>
      <c r="B11" s="9">
        <v>8</v>
      </c>
      <c r="C11" s="20">
        <v>127.93</v>
      </c>
      <c r="D11" s="9">
        <v>0</v>
      </c>
      <c r="E11" s="25">
        <v>0</v>
      </c>
      <c r="F11" s="9">
        <v>0</v>
      </c>
      <c r="G11" s="20">
        <v>2.34</v>
      </c>
      <c r="H11" s="9">
        <v>12</v>
      </c>
      <c r="I11" s="25">
        <v>1363.88</v>
      </c>
      <c r="J11" s="9">
        <v>18</v>
      </c>
      <c r="K11" s="20">
        <v>1489.47</v>
      </c>
    </row>
    <row r="12" spans="1:11" s="4" customFormat="1" ht="13.5" customHeight="1">
      <c r="A12" s="457" t="s">
        <v>58</v>
      </c>
      <c r="B12" s="457"/>
    </row>
    <row r="13" spans="1:11" s="4" customFormat="1" ht="14.25" customHeight="1">
      <c r="A13" s="457" t="s">
        <v>148</v>
      </c>
      <c r="B13" s="457"/>
    </row>
    <row r="15" spans="1:11" s="4" customFormat="1" ht="28.35" customHeight="1"/>
  </sheetData>
  <mergeCells count="9">
    <mergeCell ref="J2:K2"/>
    <mergeCell ref="A13:B13"/>
    <mergeCell ref="A12:B12"/>
    <mergeCell ref="A1:I1"/>
    <mergeCell ref="A2:A3"/>
    <mergeCell ref="B2:C2"/>
    <mergeCell ref="D2:E2"/>
    <mergeCell ref="F2:G2"/>
    <mergeCell ref="H2:I2"/>
  </mergeCells>
  <pageMargins left="0.78431372549019618" right="0.78431372549019618" top="0.98039215686274517" bottom="0.98039215686274517" header="0.50980392156862753" footer="0.50980392156862753"/>
  <pageSetup paperSize="9" scale="78"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zoomScaleNormal="100" workbookViewId="0">
      <selection activeCell="A12" sqref="A12:C12"/>
    </sheetView>
  </sheetViews>
  <sheetFormatPr defaultRowHeight="12.75"/>
  <cols>
    <col min="1" max="2" width="14.7109375" bestFit="1" customWidth="1"/>
    <col min="3" max="3" width="15.85546875" bestFit="1" customWidth="1"/>
    <col min="4" max="4" width="14.7109375" bestFit="1" customWidth="1"/>
    <col min="5" max="5" width="15.85546875" bestFit="1" customWidth="1"/>
    <col min="6" max="6" width="14.7109375" bestFit="1" customWidth="1"/>
    <col min="7" max="7" width="15.85546875" bestFit="1" customWidth="1"/>
    <col min="8" max="8" width="14.7109375" bestFit="1" customWidth="1"/>
    <col min="9" max="9" width="15.85546875" bestFit="1" customWidth="1"/>
    <col min="10" max="10" width="4.7109375" bestFit="1" customWidth="1"/>
  </cols>
  <sheetData>
    <row r="1" spans="1:9" ht="15.75" customHeight="1">
      <c r="A1" s="521" t="s">
        <v>4</v>
      </c>
      <c r="B1" s="521"/>
      <c r="C1" s="521"/>
      <c r="D1" s="521"/>
      <c r="E1" s="521"/>
      <c r="F1" s="521"/>
      <c r="G1" s="521"/>
      <c r="H1" s="521"/>
      <c r="I1" s="521"/>
    </row>
    <row r="2" spans="1:9" s="4" customFormat="1" ht="18" customHeight="1">
      <c r="A2" s="522" t="s">
        <v>149</v>
      </c>
      <c r="B2" s="473" t="s">
        <v>143</v>
      </c>
      <c r="C2" s="474"/>
      <c r="D2" s="473" t="s">
        <v>144</v>
      </c>
      <c r="E2" s="474"/>
      <c r="F2" s="473" t="s">
        <v>146</v>
      </c>
      <c r="G2" s="474"/>
      <c r="H2" s="473" t="s">
        <v>152</v>
      </c>
      <c r="I2" s="474"/>
    </row>
    <row r="3" spans="1:9" s="4" customFormat="1" ht="27" customHeight="1">
      <c r="A3" s="523"/>
      <c r="B3" s="17" t="s">
        <v>153</v>
      </c>
      <c r="C3" s="21" t="s">
        <v>137</v>
      </c>
      <c r="D3" s="17" t="s">
        <v>153</v>
      </c>
      <c r="E3" s="21" t="s">
        <v>138</v>
      </c>
      <c r="F3" s="17" t="s">
        <v>153</v>
      </c>
      <c r="G3" s="21" t="s">
        <v>138</v>
      </c>
      <c r="H3" s="17" t="s">
        <v>153</v>
      </c>
      <c r="I3" s="21" t="s">
        <v>138</v>
      </c>
    </row>
    <row r="4" spans="1:9" s="4" customFormat="1" ht="18" customHeight="1">
      <c r="A4" s="2" t="s">
        <v>23</v>
      </c>
      <c r="B4" s="31">
        <v>479</v>
      </c>
      <c r="C4" s="32">
        <v>177592.58790000001</v>
      </c>
      <c r="D4" s="31">
        <v>1703</v>
      </c>
      <c r="E4" s="32">
        <v>247190.35226000001</v>
      </c>
      <c r="F4" s="31">
        <v>176</v>
      </c>
      <c r="G4" s="32">
        <v>185274.02249999999</v>
      </c>
      <c r="H4" s="31">
        <v>2358</v>
      </c>
      <c r="I4" s="32">
        <v>579424.55266000004</v>
      </c>
    </row>
    <row r="5" spans="1:9" s="4" customFormat="1" ht="18" customHeight="1">
      <c r="A5" s="2" t="s">
        <v>24</v>
      </c>
      <c r="B5" s="31">
        <v>199</v>
      </c>
      <c r="C5" s="19">
        <v>90110.145900000003</v>
      </c>
      <c r="D5" s="31">
        <v>681</v>
      </c>
      <c r="E5" s="32">
        <v>114880.53</v>
      </c>
      <c r="F5" s="31">
        <v>62</v>
      </c>
      <c r="G5" s="19">
        <v>92668.254000000001</v>
      </c>
      <c r="H5" s="31">
        <v>877</v>
      </c>
      <c r="I5" s="32">
        <v>297758.7499</v>
      </c>
    </row>
    <row r="6" spans="1:9" s="4" customFormat="1" ht="18" customHeight="1">
      <c r="A6" s="2" t="s">
        <v>104</v>
      </c>
      <c r="B6" s="31">
        <v>39</v>
      </c>
      <c r="C6" s="19">
        <v>26394.183000000001</v>
      </c>
      <c r="D6" s="31">
        <v>174</v>
      </c>
      <c r="E6" s="19">
        <v>31434.83</v>
      </c>
      <c r="F6" s="31">
        <v>11</v>
      </c>
      <c r="G6" s="19">
        <v>12235.204</v>
      </c>
      <c r="H6" s="31">
        <v>224</v>
      </c>
      <c r="I6" s="19">
        <v>70064.217000000004</v>
      </c>
    </row>
    <row r="7" spans="1:9" s="4" customFormat="1" ht="18" customHeight="1">
      <c r="A7" s="2" t="s">
        <v>105</v>
      </c>
      <c r="B7" s="31">
        <v>39</v>
      </c>
      <c r="C7" s="19">
        <v>19502.310000000001</v>
      </c>
      <c r="D7" s="31">
        <v>91</v>
      </c>
      <c r="E7" s="19">
        <v>13664.77</v>
      </c>
      <c r="F7" s="31">
        <v>10</v>
      </c>
      <c r="G7" s="19">
        <v>10410.15</v>
      </c>
      <c r="H7" s="31">
        <v>140</v>
      </c>
      <c r="I7" s="19">
        <v>43577.24</v>
      </c>
    </row>
    <row r="8" spans="1:9" s="4" customFormat="1" ht="18" customHeight="1">
      <c r="A8" s="2" t="s">
        <v>106</v>
      </c>
      <c r="B8" s="31">
        <v>45</v>
      </c>
      <c r="C8" s="19">
        <v>14000</v>
      </c>
      <c r="D8" s="31">
        <v>113</v>
      </c>
      <c r="E8" s="19">
        <v>24900</v>
      </c>
      <c r="F8" s="31">
        <v>13</v>
      </c>
      <c r="G8" s="19">
        <v>10100</v>
      </c>
      <c r="H8" s="31">
        <v>171</v>
      </c>
      <c r="I8" s="19">
        <v>49100</v>
      </c>
    </row>
    <row r="9" spans="1:9" s="4" customFormat="1" ht="18" customHeight="1">
      <c r="A9" s="2" t="s">
        <v>107</v>
      </c>
      <c r="B9" s="31">
        <v>31</v>
      </c>
      <c r="C9" s="19">
        <v>10734</v>
      </c>
      <c r="D9" s="31">
        <v>117</v>
      </c>
      <c r="E9" s="19">
        <v>13431.05</v>
      </c>
      <c r="F9" s="31">
        <v>13</v>
      </c>
      <c r="G9" s="19">
        <v>21914.5</v>
      </c>
      <c r="H9" s="31">
        <v>161</v>
      </c>
      <c r="I9" s="19">
        <v>46079.55</v>
      </c>
    </row>
    <row r="10" spans="1:9" s="4" customFormat="1" ht="18" customHeight="1">
      <c r="A10" s="2" t="s">
        <v>108</v>
      </c>
      <c r="B10" s="31">
        <v>23</v>
      </c>
      <c r="C10" s="19">
        <v>9939.1</v>
      </c>
      <c r="D10" s="31">
        <v>94</v>
      </c>
      <c r="E10" s="19">
        <v>12224.49</v>
      </c>
      <c r="F10" s="31">
        <v>6</v>
      </c>
      <c r="G10" s="19">
        <v>18145.599999999999</v>
      </c>
      <c r="H10" s="31">
        <v>123</v>
      </c>
      <c r="I10" s="19">
        <v>40309</v>
      </c>
    </row>
    <row r="11" spans="1:9" s="4" customFormat="1" ht="18" customHeight="1">
      <c r="A11" s="2" t="s">
        <v>109</v>
      </c>
      <c r="B11" s="31">
        <v>22</v>
      </c>
      <c r="C11" s="19">
        <v>9540.5529000000006</v>
      </c>
      <c r="D11" s="31">
        <v>92</v>
      </c>
      <c r="E11" s="19">
        <v>19225.39</v>
      </c>
      <c r="F11" s="31">
        <v>9</v>
      </c>
      <c r="G11" s="19">
        <v>19862.8</v>
      </c>
      <c r="H11" s="31">
        <v>58</v>
      </c>
      <c r="I11" s="19">
        <v>48628.742899999997</v>
      </c>
    </row>
    <row r="12" spans="1:9" s="4" customFormat="1" ht="13.5" customHeight="1">
      <c r="A12" s="436" t="s">
        <v>155</v>
      </c>
      <c r="B12" s="436"/>
    </row>
    <row r="13" spans="1:9" s="4" customFormat="1" ht="15" customHeight="1">
      <c r="A13" s="457" t="s">
        <v>154</v>
      </c>
      <c r="B13" s="457"/>
    </row>
    <row r="15" spans="1:9" s="4" customFormat="1" ht="27.6" customHeight="1"/>
  </sheetData>
  <mergeCells count="7">
    <mergeCell ref="A13:B13"/>
    <mergeCell ref="A1:I1"/>
    <mergeCell ref="A2:A3"/>
    <mergeCell ref="B2:C2"/>
    <mergeCell ref="D2:E2"/>
    <mergeCell ref="F2:G2"/>
    <mergeCell ref="H2:I2"/>
  </mergeCells>
  <pageMargins left="0.78431372549019618" right="0.78431372549019618" top="0.98039215686274517" bottom="0.98039215686274517" header="0.50980392156862753" footer="0.50980392156862753"/>
  <pageSetup paperSize="9" scale="96"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Normal="100" workbookViewId="0">
      <selection activeCell="D11" sqref="D10:D11"/>
    </sheetView>
  </sheetViews>
  <sheetFormatPr defaultRowHeight="12.75"/>
  <cols>
    <col min="1" max="2" width="14.7109375" bestFit="1" customWidth="1"/>
    <col min="3" max="3" width="19.42578125" bestFit="1" customWidth="1"/>
    <col min="4" max="4" width="14.7109375" bestFit="1" customWidth="1"/>
    <col min="5" max="5" width="19.42578125" bestFit="1" customWidth="1"/>
    <col min="6" max="6" width="9.7109375" bestFit="1" customWidth="1"/>
    <col min="7" max="7" width="2.7109375" bestFit="1" customWidth="1"/>
    <col min="8" max="8" width="13.28515625" bestFit="1" customWidth="1"/>
    <col min="9" max="9" width="4.7109375" bestFit="1" customWidth="1"/>
  </cols>
  <sheetData>
    <row r="1" spans="1:8" ht="15" customHeight="1">
      <c r="A1" s="515" t="s">
        <v>5</v>
      </c>
      <c r="B1" s="515"/>
      <c r="C1" s="515"/>
      <c r="D1" s="515"/>
      <c r="E1" s="515"/>
      <c r="F1" s="515"/>
      <c r="G1" s="515"/>
    </row>
    <row r="2" spans="1:8" s="4" customFormat="1" ht="18" customHeight="1">
      <c r="A2" s="467" t="s">
        <v>95</v>
      </c>
      <c r="B2" s="473" t="s">
        <v>156</v>
      </c>
      <c r="C2" s="474"/>
      <c r="D2" s="473" t="s">
        <v>157</v>
      </c>
      <c r="E2" s="474"/>
      <c r="F2" s="473" t="s">
        <v>98</v>
      </c>
      <c r="G2" s="526"/>
      <c r="H2" s="474"/>
    </row>
    <row r="3" spans="1:8" s="4" customFormat="1" ht="27" customHeight="1">
      <c r="A3" s="469"/>
      <c r="B3" s="7" t="s">
        <v>159</v>
      </c>
      <c r="C3" s="8" t="s">
        <v>160</v>
      </c>
      <c r="D3" s="7" t="s">
        <v>159</v>
      </c>
      <c r="E3" s="8" t="s">
        <v>160</v>
      </c>
      <c r="F3" s="17" t="s">
        <v>159</v>
      </c>
      <c r="G3" s="527" t="s">
        <v>160</v>
      </c>
      <c r="H3" s="528"/>
    </row>
    <row r="4" spans="1:8" s="4" customFormat="1" ht="18" customHeight="1">
      <c r="A4" s="2" t="s">
        <v>23</v>
      </c>
      <c r="B4" s="19">
        <v>43157</v>
      </c>
      <c r="C4" s="32">
        <v>631252.22</v>
      </c>
      <c r="D4" s="19">
        <v>60370</v>
      </c>
      <c r="E4" s="32">
        <v>1168407.6599999999</v>
      </c>
      <c r="F4" s="32">
        <v>103527</v>
      </c>
      <c r="G4" s="524">
        <v>1799659.88</v>
      </c>
      <c r="H4" s="525"/>
    </row>
    <row r="5" spans="1:8" s="4" customFormat="1" ht="18" customHeight="1">
      <c r="A5" s="2" t="s">
        <v>24</v>
      </c>
      <c r="B5" s="19">
        <v>29600</v>
      </c>
      <c r="C5" s="32">
        <v>401167</v>
      </c>
      <c r="D5" s="19">
        <v>42248</v>
      </c>
      <c r="E5" s="32">
        <v>760233.2</v>
      </c>
      <c r="F5" s="19">
        <v>71848</v>
      </c>
      <c r="G5" s="524">
        <v>1161400.24</v>
      </c>
      <c r="H5" s="525"/>
    </row>
    <row r="6" spans="1:8" s="4" customFormat="1" ht="18" customHeight="1">
      <c r="A6" s="2" t="s">
        <v>104</v>
      </c>
      <c r="B6" s="19">
        <v>3944</v>
      </c>
      <c r="C6" s="19">
        <v>53755.86</v>
      </c>
      <c r="D6" s="19">
        <v>5380</v>
      </c>
      <c r="E6" s="19">
        <v>90747.82</v>
      </c>
      <c r="F6" s="19">
        <v>9324</v>
      </c>
      <c r="G6" s="524">
        <v>144503.67999999999</v>
      </c>
      <c r="H6" s="525"/>
    </row>
    <row r="7" spans="1:8" s="4" customFormat="1" ht="18" customHeight="1">
      <c r="A7" s="2" t="s">
        <v>105</v>
      </c>
      <c r="B7" s="19">
        <v>4839</v>
      </c>
      <c r="C7" s="19">
        <v>65109.31</v>
      </c>
      <c r="D7" s="19">
        <v>6650</v>
      </c>
      <c r="E7" s="32">
        <v>129917.75</v>
      </c>
      <c r="F7" s="19">
        <v>11489</v>
      </c>
      <c r="G7" s="524">
        <v>195027.06</v>
      </c>
      <c r="H7" s="525"/>
    </row>
    <row r="8" spans="1:8" s="4" customFormat="1" ht="18" customHeight="1">
      <c r="A8" s="2" t="s">
        <v>106</v>
      </c>
      <c r="B8" s="19">
        <v>3662</v>
      </c>
      <c r="C8" s="19">
        <v>56678.67</v>
      </c>
      <c r="D8" s="19">
        <v>5845</v>
      </c>
      <c r="E8" s="32">
        <v>114724.86</v>
      </c>
      <c r="F8" s="19">
        <v>9507</v>
      </c>
      <c r="G8" s="524">
        <v>171403.53</v>
      </c>
      <c r="H8" s="525"/>
    </row>
    <row r="9" spans="1:8" s="4" customFormat="1" ht="18" customHeight="1">
      <c r="A9" s="2" t="s">
        <v>107</v>
      </c>
      <c r="B9" s="19">
        <v>5255</v>
      </c>
      <c r="C9" s="19">
        <v>65646.47</v>
      </c>
      <c r="D9" s="19">
        <v>6886</v>
      </c>
      <c r="E9" s="32">
        <v>118101.93</v>
      </c>
      <c r="F9" s="19">
        <v>12141</v>
      </c>
      <c r="G9" s="524">
        <v>183748.4</v>
      </c>
      <c r="H9" s="525"/>
    </row>
    <row r="10" spans="1:8" s="4" customFormat="1" ht="18" customHeight="1">
      <c r="A10" s="2" t="s">
        <v>108</v>
      </c>
      <c r="B10" s="19">
        <v>4175</v>
      </c>
      <c r="C10" s="19">
        <v>58482.1</v>
      </c>
      <c r="D10" s="19">
        <v>6095</v>
      </c>
      <c r="E10" s="32">
        <v>104532</v>
      </c>
      <c r="F10" s="19">
        <v>10270</v>
      </c>
      <c r="G10" s="524">
        <v>163014.12</v>
      </c>
      <c r="H10" s="525"/>
    </row>
    <row r="11" spans="1:8" s="4" customFormat="1" ht="18" customHeight="1">
      <c r="A11" s="2" t="s">
        <v>109</v>
      </c>
      <c r="B11" s="19">
        <v>3550</v>
      </c>
      <c r="C11" s="19">
        <v>43012.49</v>
      </c>
      <c r="D11" s="19">
        <v>5297</v>
      </c>
      <c r="E11" s="19">
        <v>97676.84</v>
      </c>
      <c r="F11" s="19">
        <v>8847</v>
      </c>
      <c r="G11" s="524">
        <v>140689.32999999999</v>
      </c>
      <c r="H11" s="525"/>
    </row>
    <row r="12" spans="1:8" s="4" customFormat="1" ht="18" customHeight="1">
      <c r="A12" s="457" t="s">
        <v>155</v>
      </c>
      <c r="B12" s="457"/>
    </row>
    <row r="13" spans="1:8" s="4" customFormat="1" ht="18.75" customHeight="1">
      <c r="A13" s="457" t="s">
        <v>148</v>
      </c>
      <c r="B13" s="457"/>
    </row>
    <row r="14" spans="1:8" s="4" customFormat="1" ht="28.35" customHeight="1"/>
  </sheetData>
  <mergeCells count="16">
    <mergeCell ref="A1:G1"/>
    <mergeCell ref="A2:A3"/>
    <mergeCell ref="B2:C2"/>
    <mergeCell ref="D2:E2"/>
    <mergeCell ref="F2:H2"/>
    <mergeCell ref="G3:H3"/>
    <mergeCell ref="G10:H10"/>
    <mergeCell ref="G11:H11"/>
    <mergeCell ref="A13:B13"/>
    <mergeCell ref="A12:B12"/>
    <mergeCell ref="G4:H4"/>
    <mergeCell ref="G5:H5"/>
    <mergeCell ref="G6:H6"/>
    <mergeCell ref="G7:H7"/>
    <mergeCell ref="G8:H8"/>
    <mergeCell ref="G9:H9"/>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zoomScaleNormal="100" workbookViewId="0">
      <selection activeCell="G25" sqref="G25"/>
    </sheetView>
  </sheetViews>
  <sheetFormatPr defaultRowHeight="12.75"/>
  <cols>
    <col min="1" max="1" width="10.7109375" bestFit="1" customWidth="1"/>
    <col min="2" max="13" width="14.7109375" bestFit="1" customWidth="1"/>
    <col min="14" max="14" width="4.7109375" bestFit="1" customWidth="1"/>
  </cols>
  <sheetData>
    <row r="1" spans="1:13" ht="16.5" customHeight="1">
      <c r="A1" s="515" t="s">
        <v>161</v>
      </c>
      <c r="B1" s="515"/>
      <c r="C1" s="515"/>
      <c r="D1" s="515"/>
      <c r="E1" s="515"/>
      <c r="F1" s="515"/>
      <c r="G1" s="515"/>
      <c r="H1" s="515"/>
      <c r="I1" s="515"/>
      <c r="J1" s="515"/>
      <c r="K1" s="515"/>
      <c r="L1" s="515"/>
      <c r="M1" s="515"/>
    </row>
    <row r="2" spans="1:13" s="4" customFormat="1" ht="18" customHeight="1">
      <c r="A2" s="529" t="s">
        <v>162</v>
      </c>
      <c r="B2" s="473" t="s">
        <v>163</v>
      </c>
      <c r="C2" s="526"/>
      <c r="D2" s="526"/>
      <c r="E2" s="526"/>
      <c r="F2" s="526"/>
      <c r="G2" s="526"/>
      <c r="H2" s="526"/>
      <c r="I2" s="474"/>
      <c r="J2" s="531" t="s">
        <v>164</v>
      </c>
      <c r="K2" s="532"/>
      <c r="L2" s="531" t="s">
        <v>98</v>
      </c>
      <c r="M2" s="532"/>
    </row>
    <row r="3" spans="1:13" s="4" customFormat="1" ht="18" customHeight="1">
      <c r="A3" s="530"/>
      <c r="B3" s="473" t="s">
        <v>165</v>
      </c>
      <c r="C3" s="474"/>
      <c r="D3" s="473" t="s">
        <v>166</v>
      </c>
      <c r="E3" s="474"/>
      <c r="F3" s="473" t="s">
        <v>167</v>
      </c>
      <c r="G3" s="474"/>
      <c r="H3" s="473" t="s">
        <v>168</v>
      </c>
      <c r="I3" s="474"/>
      <c r="J3" s="533"/>
      <c r="K3" s="534"/>
      <c r="L3" s="533"/>
      <c r="M3" s="534"/>
    </row>
    <row r="4" spans="1:13" s="4" customFormat="1" ht="27" customHeight="1">
      <c r="A4" s="34" t="s">
        <v>169</v>
      </c>
      <c r="B4" s="18" t="s">
        <v>122</v>
      </c>
      <c r="C4" s="21" t="s">
        <v>123</v>
      </c>
      <c r="D4" s="18" t="s">
        <v>122</v>
      </c>
      <c r="E4" s="21" t="s">
        <v>170</v>
      </c>
      <c r="F4" s="18" t="s">
        <v>122</v>
      </c>
      <c r="G4" s="21" t="s">
        <v>170</v>
      </c>
      <c r="H4" s="18" t="s">
        <v>122</v>
      </c>
      <c r="I4" s="21" t="s">
        <v>170</v>
      </c>
      <c r="J4" s="18" t="s">
        <v>122</v>
      </c>
      <c r="K4" s="21" t="s">
        <v>170</v>
      </c>
      <c r="L4" s="18" t="s">
        <v>122</v>
      </c>
      <c r="M4" s="21" t="s">
        <v>170</v>
      </c>
    </row>
    <row r="5" spans="1:13" s="4" customFormat="1" ht="18" customHeight="1">
      <c r="A5" s="2" t="s">
        <v>23</v>
      </c>
      <c r="B5" s="19">
        <v>279</v>
      </c>
      <c r="C5" s="32">
        <v>2080535.77</v>
      </c>
      <c r="D5" s="19">
        <v>400</v>
      </c>
      <c r="E5" s="32">
        <v>324988.84000000003</v>
      </c>
      <c r="F5" s="19">
        <v>349</v>
      </c>
      <c r="G5" s="32">
        <v>104665.52</v>
      </c>
      <c r="H5" s="19">
        <v>241</v>
      </c>
      <c r="I5" s="19">
        <v>20878.506000000001</v>
      </c>
      <c r="J5" s="19">
        <v>57</v>
      </c>
      <c r="K5" s="19">
        <v>12738.1</v>
      </c>
      <c r="L5" s="19">
        <v>1326</v>
      </c>
      <c r="M5" s="32">
        <v>2543806.736</v>
      </c>
    </row>
    <row r="6" spans="1:13" s="4" customFormat="1" ht="18" customHeight="1">
      <c r="A6" s="2" t="s">
        <v>24</v>
      </c>
      <c r="B6" s="19">
        <v>168</v>
      </c>
      <c r="C6" s="32">
        <v>719408.55</v>
      </c>
      <c r="D6" s="19">
        <v>126</v>
      </c>
      <c r="E6" s="19">
        <v>99985.47</v>
      </c>
      <c r="F6" s="19">
        <v>118</v>
      </c>
      <c r="G6" s="19">
        <v>17684.62</v>
      </c>
      <c r="H6" s="19">
        <v>86</v>
      </c>
      <c r="I6" s="19">
        <v>8005.09</v>
      </c>
      <c r="J6" s="19">
        <v>26</v>
      </c>
      <c r="K6" s="19">
        <v>5158.59</v>
      </c>
      <c r="L6" s="19">
        <v>524</v>
      </c>
      <c r="M6" s="32">
        <v>850242.32</v>
      </c>
    </row>
    <row r="7" spans="1:13" s="4" customFormat="1" ht="18" customHeight="1">
      <c r="A7" s="2" t="s">
        <v>104</v>
      </c>
      <c r="B7" s="19">
        <v>8</v>
      </c>
      <c r="C7" s="32">
        <v>105452</v>
      </c>
      <c r="D7" s="19">
        <v>4</v>
      </c>
      <c r="E7" s="19">
        <v>2850</v>
      </c>
      <c r="F7" s="19">
        <v>6</v>
      </c>
      <c r="G7" s="19">
        <v>1482.5</v>
      </c>
      <c r="H7" s="19">
        <v>1</v>
      </c>
      <c r="I7" s="19">
        <v>495</v>
      </c>
      <c r="J7" s="19">
        <v>7</v>
      </c>
      <c r="K7" s="19">
        <v>3072</v>
      </c>
      <c r="L7" s="19">
        <v>26</v>
      </c>
      <c r="M7" s="32">
        <v>113351.5</v>
      </c>
    </row>
    <row r="8" spans="1:13" s="4" customFormat="1" ht="18" customHeight="1">
      <c r="A8" s="2" t="s">
        <v>105</v>
      </c>
      <c r="B8" s="19">
        <v>29</v>
      </c>
      <c r="C8" s="19">
        <v>65425.52</v>
      </c>
      <c r="D8" s="19">
        <v>24</v>
      </c>
      <c r="E8" s="19">
        <v>17135.46</v>
      </c>
      <c r="F8" s="19">
        <v>15</v>
      </c>
      <c r="G8" s="19">
        <v>1201.96</v>
      </c>
      <c r="H8" s="19">
        <v>11</v>
      </c>
      <c r="I8" s="19">
        <v>727.17</v>
      </c>
      <c r="J8" s="19">
        <v>1</v>
      </c>
      <c r="K8" s="19">
        <v>75</v>
      </c>
      <c r="L8" s="19">
        <v>80</v>
      </c>
      <c r="M8" s="19">
        <v>84565.11</v>
      </c>
    </row>
    <row r="9" spans="1:13" s="4" customFormat="1" ht="18" customHeight="1">
      <c r="A9" s="2" t="s">
        <v>106</v>
      </c>
      <c r="B9" s="19">
        <v>39</v>
      </c>
      <c r="C9" s="32">
        <v>278962.37</v>
      </c>
      <c r="D9" s="19">
        <v>30</v>
      </c>
      <c r="E9" s="19">
        <v>42583.81</v>
      </c>
      <c r="F9" s="19">
        <v>24</v>
      </c>
      <c r="G9" s="19">
        <v>4621.34</v>
      </c>
      <c r="H9" s="19">
        <v>16</v>
      </c>
      <c r="I9" s="19">
        <v>2762.05</v>
      </c>
      <c r="J9" s="19">
        <v>7</v>
      </c>
      <c r="K9" s="19">
        <v>351.4</v>
      </c>
      <c r="L9" s="19">
        <v>116</v>
      </c>
      <c r="M9" s="32">
        <v>329280.96999999997</v>
      </c>
    </row>
    <row r="10" spans="1:13" s="4" customFormat="1" ht="18" customHeight="1">
      <c r="A10" s="2" t="s">
        <v>107</v>
      </c>
      <c r="B10" s="19">
        <v>38</v>
      </c>
      <c r="C10" s="19">
        <v>60487.21</v>
      </c>
      <c r="D10" s="19">
        <v>27</v>
      </c>
      <c r="E10" s="19">
        <v>8361.09</v>
      </c>
      <c r="F10" s="19">
        <v>30</v>
      </c>
      <c r="G10" s="19">
        <v>2395.94</v>
      </c>
      <c r="H10" s="19">
        <v>27</v>
      </c>
      <c r="I10" s="19">
        <v>744.01</v>
      </c>
      <c r="J10" s="19">
        <v>5</v>
      </c>
      <c r="K10" s="19">
        <v>1209.3399999999999</v>
      </c>
      <c r="L10" s="19">
        <v>127</v>
      </c>
      <c r="M10" s="19">
        <v>73197.59</v>
      </c>
    </row>
    <row r="11" spans="1:13" s="4" customFormat="1" ht="18" customHeight="1">
      <c r="A11" s="2" t="s">
        <v>108</v>
      </c>
      <c r="B11" s="19">
        <v>24</v>
      </c>
      <c r="C11" s="32">
        <v>118202.18</v>
      </c>
      <c r="D11" s="19">
        <v>21</v>
      </c>
      <c r="E11" s="19">
        <v>16929.82</v>
      </c>
      <c r="F11" s="19">
        <v>17</v>
      </c>
      <c r="G11" s="19">
        <v>1908.67</v>
      </c>
      <c r="H11" s="19">
        <v>15</v>
      </c>
      <c r="I11" s="19">
        <v>2469.06</v>
      </c>
      <c r="J11" s="19">
        <v>4</v>
      </c>
      <c r="K11" s="19">
        <v>248.85</v>
      </c>
      <c r="L11" s="19">
        <v>81</v>
      </c>
      <c r="M11" s="32">
        <v>139758.57999999999</v>
      </c>
    </row>
    <row r="12" spans="1:13" s="4" customFormat="1" ht="18" customHeight="1">
      <c r="A12" s="2" t="s">
        <v>109</v>
      </c>
      <c r="B12" s="19">
        <v>30</v>
      </c>
      <c r="C12" s="19">
        <v>90879.27</v>
      </c>
      <c r="D12" s="19">
        <v>20</v>
      </c>
      <c r="E12" s="19">
        <v>12125.29</v>
      </c>
      <c r="F12" s="19">
        <v>26</v>
      </c>
      <c r="G12" s="19">
        <v>6074.21</v>
      </c>
      <c r="H12" s="19">
        <v>16</v>
      </c>
      <c r="I12" s="19">
        <v>807.8</v>
      </c>
      <c r="J12" s="19">
        <v>2</v>
      </c>
      <c r="K12" s="19">
        <v>202</v>
      </c>
      <c r="L12" s="19">
        <v>94</v>
      </c>
      <c r="M12" s="32">
        <v>110088.57</v>
      </c>
    </row>
    <row r="13" spans="1:13" s="4" customFormat="1" ht="13.5" customHeight="1">
      <c r="A13" s="457" t="s">
        <v>58</v>
      </c>
      <c r="B13" s="457"/>
      <c r="C13" s="457"/>
      <c r="D13" s="457"/>
      <c r="E13" s="457"/>
      <c r="F13" s="457"/>
    </row>
    <row r="14" spans="1:13" s="4" customFormat="1" ht="15" customHeight="1">
      <c r="A14" s="457" t="s">
        <v>171</v>
      </c>
      <c r="B14" s="457"/>
      <c r="C14" s="457"/>
      <c r="D14" s="457"/>
      <c r="E14" s="457"/>
      <c r="F14" s="457"/>
    </row>
    <row r="15" spans="1:13" s="4" customFormat="1" ht="26.85" customHeight="1"/>
  </sheetData>
  <mergeCells count="11">
    <mergeCell ref="F3:G3"/>
    <mergeCell ref="H3:I3"/>
    <mergeCell ref="A14:F14"/>
    <mergeCell ref="A13:F13"/>
    <mergeCell ref="A1:M1"/>
    <mergeCell ref="A2:A3"/>
    <mergeCell ref="B2:I2"/>
    <mergeCell ref="J2:K3"/>
    <mergeCell ref="L2:M3"/>
    <mergeCell ref="B3:C3"/>
    <mergeCell ref="D3:E3"/>
  </mergeCells>
  <pageMargins left="0.78431372549019618" right="0.78431372549019618" top="0.98039215686274517" bottom="0.98039215686274517" header="0.50980392156862753" footer="0.50980392156862753"/>
  <pageSetup paperSize="9" scale="70"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Normal="100" workbookViewId="0">
      <selection activeCell="A12" sqref="A12:IV12"/>
    </sheetView>
  </sheetViews>
  <sheetFormatPr defaultRowHeight="12.75"/>
  <cols>
    <col min="1" max="13" width="14.7109375" bestFit="1" customWidth="1"/>
    <col min="14" max="14" width="5.28515625" bestFit="1" customWidth="1"/>
  </cols>
  <sheetData>
    <row r="1" spans="1:13" ht="19.5" customHeight="1">
      <c r="A1" s="515" t="s">
        <v>172</v>
      </c>
      <c r="B1" s="515"/>
      <c r="C1" s="515"/>
      <c r="D1" s="515"/>
      <c r="E1" s="515"/>
      <c r="F1" s="515"/>
      <c r="G1" s="515"/>
      <c r="H1" s="515"/>
      <c r="I1" s="515"/>
      <c r="J1" s="515"/>
      <c r="K1" s="515"/>
      <c r="L1" s="515"/>
      <c r="M1" s="515"/>
    </row>
    <row r="2" spans="1:13" s="4" customFormat="1" ht="18" customHeight="1">
      <c r="A2" s="33" t="s">
        <v>162</v>
      </c>
      <c r="B2" s="518" t="s">
        <v>173</v>
      </c>
      <c r="C2" s="519"/>
      <c r="D2" s="518" t="s">
        <v>174</v>
      </c>
      <c r="E2" s="519"/>
      <c r="F2" s="518" t="s">
        <v>175</v>
      </c>
      <c r="G2" s="519"/>
      <c r="H2" s="473" t="s">
        <v>176</v>
      </c>
      <c r="I2" s="474"/>
      <c r="J2" s="518" t="s">
        <v>177</v>
      </c>
      <c r="K2" s="519"/>
      <c r="L2" s="518" t="s">
        <v>98</v>
      </c>
      <c r="M2" s="519"/>
    </row>
    <row r="3" spans="1:13" s="4" customFormat="1" ht="27" customHeight="1">
      <c r="A3" s="34" t="s">
        <v>169</v>
      </c>
      <c r="B3" s="18" t="s">
        <v>122</v>
      </c>
      <c r="C3" s="21" t="s">
        <v>126</v>
      </c>
      <c r="D3" s="18" t="s">
        <v>122</v>
      </c>
      <c r="E3" s="21" t="s">
        <v>126</v>
      </c>
      <c r="F3" s="18" t="s">
        <v>122</v>
      </c>
      <c r="G3" s="21" t="s">
        <v>126</v>
      </c>
      <c r="H3" s="18" t="s">
        <v>122</v>
      </c>
      <c r="I3" s="21" t="s">
        <v>126</v>
      </c>
      <c r="J3" s="18" t="s">
        <v>122</v>
      </c>
      <c r="K3" s="21" t="s">
        <v>126</v>
      </c>
      <c r="L3" s="18" t="s">
        <v>122</v>
      </c>
      <c r="M3" s="21" t="s">
        <v>126</v>
      </c>
    </row>
    <row r="4" spans="1:13" s="4" customFormat="1" ht="18" customHeight="1">
      <c r="A4" s="2" t="s">
        <v>23</v>
      </c>
      <c r="B4" s="19">
        <v>711</v>
      </c>
      <c r="C4" s="32">
        <v>314241.217</v>
      </c>
      <c r="D4" s="9">
        <v>892</v>
      </c>
      <c r="E4" s="32">
        <v>913562.25</v>
      </c>
      <c r="F4" s="19">
        <v>5489</v>
      </c>
      <c r="G4" s="35">
        <v>12252044.543</v>
      </c>
      <c r="H4" s="19">
        <v>494</v>
      </c>
      <c r="I4" s="32">
        <v>1124407.72</v>
      </c>
      <c r="J4" s="19">
        <v>1101</v>
      </c>
      <c r="K4" s="32">
        <v>475759.98</v>
      </c>
      <c r="L4" s="19">
        <v>8687</v>
      </c>
      <c r="M4" s="35">
        <v>15079015.869999999</v>
      </c>
    </row>
    <row r="5" spans="1:13" s="4" customFormat="1" ht="18" customHeight="1">
      <c r="A5" s="2" t="s">
        <v>24</v>
      </c>
      <c r="B5" s="19">
        <v>105</v>
      </c>
      <c r="C5" s="19">
        <v>31942.33</v>
      </c>
      <c r="D5" s="9">
        <v>1059</v>
      </c>
      <c r="E5" s="32">
        <v>1216686.82</v>
      </c>
      <c r="F5" s="19">
        <v>2260</v>
      </c>
      <c r="G5" s="32">
        <v>3971914.8</v>
      </c>
      <c r="H5" s="19">
        <v>471</v>
      </c>
      <c r="I5" s="32">
        <v>505738.96</v>
      </c>
      <c r="J5" s="19">
        <v>606</v>
      </c>
      <c r="K5" s="32">
        <v>181335.75</v>
      </c>
      <c r="L5" s="19">
        <v>4504</v>
      </c>
      <c r="M5" s="32">
        <v>5908142.6600000001</v>
      </c>
    </row>
    <row r="6" spans="1:13" s="4" customFormat="1" ht="18" customHeight="1">
      <c r="A6" s="2" t="s">
        <v>104</v>
      </c>
      <c r="B6" s="19">
        <v>4</v>
      </c>
      <c r="C6" s="19">
        <v>21200</v>
      </c>
      <c r="D6" s="9">
        <v>148</v>
      </c>
      <c r="E6" s="32">
        <v>186753.51</v>
      </c>
      <c r="F6" s="19">
        <v>62</v>
      </c>
      <c r="G6" s="19">
        <v>71602.33</v>
      </c>
      <c r="H6" s="19">
        <v>136</v>
      </c>
      <c r="I6" s="32">
        <v>226341.18</v>
      </c>
      <c r="J6" s="19">
        <v>29</v>
      </c>
      <c r="K6" s="19">
        <v>2545</v>
      </c>
      <c r="L6" s="19">
        <v>379</v>
      </c>
      <c r="M6" s="32">
        <v>508442.02</v>
      </c>
    </row>
    <row r="7" spans="1:13" s="4" customFormat="1" ht="18" customHeight="1">
      <c r="A7" s="2" t="s">
        <v>105</v>
      </c>
      <c r="B7" s="19">
        <v>16</v>
      </c>
      <c r="C7" s="19">
        <v>1774.13</v>
      </c>
      <c r="D7" s="9">
        <v>221</v>
      </c>
      <c r="E7" s="32">
        <v>301102.34000000003</v>
      </c>
      <c r="F7" s="19">
        <v>227</v>
      </c>
      <c r="G7" s="32">
        <v>569455.93000000005</v>
      </c>
      <c r="H7" s="19">
        <v>48</v>
      </c>
      <c r="I7" s="19">
        <v>64718.5</v>
      </c>
      <c r="J7" s="19">
        <v>117</v>
      </c>
      <c r="K7" s="19">
        <v>31810.54</v>
      </c>
      <c r="L7" s="19">
        <v>629</v>
      </c>
      <c r="M7" s="32">
        <v>968861.44</v>
      </c>
    </row>
    <row r="8" spans="1:13" s="4" customFormat="1" ht="18" customHeight="1">
      <c r="A8" s="2" t="s">
        <v>106</v>
      </c>
      <c r="B8" s="19">
        <v>29</v>
      </c>
      <c r="C8" s="19">
        <v>300.52</v>
      </c>
      <c r="D8" s="9">
        <v>204</v>
      </c>
      <c r="E8" s="32">
        <v>259054.91</v>
      </c>
      <c r="F8" s="19">
        <v>561</v>
      </c>
      <c r="G8" s="32">
        <v>777049.44</v>
      </c>
      <c r="H8" s="19">
        <v>57</v>
      </c>
      <c r="I8" s="19">
        <v>49526.39</v>
      </c>
      <c r="J8" s="19">
        <v>116</v>
      </c>
      <c r="K8" s="19">
        <v>24600.61</v>
      </c>
      <c r="L8" s="19">
        <v>967</v>
      </c>
      <c r="M8" s="32">
        <v>1110531.8700000001</v>
      </c>
    </row>
    <row r="9" spans="1:13" s="4" customFormat="1" ht="18" customHeight="1">
      <c r="A9" s="2" t="s">
        <v>107</v>
      </c>
      <c r="B9" s="19">
        <v>7</v>
      </c>
      <c r="C9" s="19">
        <v>647.71</v>
      </c>
      <c r="D9" s="9">
        <v>139</v>
      </c>
      <c r="E9" s="19">
        <v>89554.28</v>
      </c>
      <c r="F9" s="19">
        <v>380</v>
      </c>
      <c r="G9" s="32">
        <v>347206.41</v>
      </c>
      <c r="H9" s="19">
        <v>70</v>
      </c>
      <c r="I9" s="19">
        <v>21965.85</v>
      </c>
      <c r="J9" s="19">
        <v>94</v>
      </c>
      <c r="K9" s="19">
        <v>34933.15</v>
      </c>
      <c r="L9" s="19">
        <v>693</v>
      </c>
      <c r="M9" s="32">
        <v>494832.4</v>
      </c>
    </row>
    <row r="10" spans="1:13" s="4" customFormat="1" ht="18" customHeight="1">
      <c r="A10" s="2" t="s">
        <v>108</v>
      </c>
      <c r="B10" s="19">
        <v>38</v>
      </c>
      <c r="C10" s="19">
        <v>4541.95</v>
      </c>
      <c r="D10" s="9">
        <v>169</v>
      </c>
      <c r="E10" s="32">
        <v>164228.18</v>
      </c>
      <c r="F10" s="19">
        <v>433</v>
      </c>
      <c r="G10" s="32">
        <v>567876.80000000005</v>
      </c>
      <c r="H10" s="19">
        <v>51</v>
      </c>
      <c r="I10" s="19">
        <v>47621.04</v>
      </c>
      <c r="J10" s="19">
        <v>135</v>
      </c>
      <c r="K10" s="19">
        <v>66119.89</v>
      </c>
      <c r="L10" s="19">
        <v>826</v>
      </c>
      <c r="M10" s="32">
        <v>850387.86</v>
      </c>
    </row>
    <row r="11" spans="1:13" s="4" customFormat="1" ht="18" customHeight="1">
      <c r="A11" s="2" t="s">
        <v>109</v>
      </c>
      <c r="B11" s="19">
        <v>11</v>
      </c>
      <c r="C11" s="19">
        <v>3478.02</v>
      </c>
      <c r="D11" s="9">
        <v>178</v>
      </c>
      <c r="E11" s="32">
        <v>215993.60000000001</v>
      </c>
      <c r="F11" s="19">
        <v>597</v>
      </c>
      <c r="G11" s="32">
        <v>1638723.89</v>
      </c>
      <c r="H11" s="19">
        <v>109</v>
      </c>
      <c r="I11" s="19">
        <v>95566</v>
      </c>
      <c r="J11" s="19">
        <v>115</v>
      </c>
      <c r="K11" s="19">
        <v>21326.560000000001</v>
      </c>
      <c r="L11" s="19">
        <v>1010</v>
      </c>
      <c r="M11" s="32">
        <v>1975087.07</v>
      </c>
    </row>
    <row r="12" spans="1:13" s="4" customFormat="1" ht="18" customHeight="1">
      <c r="A12" s="457" t="s">
        <v>58</v>
      </c>
      <c r="B12" s="457"/>
      <c r="C12" s="457"/>
      <c r="D12" s="457"/>
      <c r="E12" s="457"/>
      <c r="F12" s="457"/>
      <c r="G12" s="457"/>
      <c r="H12" s="457"/>
      <c r="I12" s="457"/>
      <c r="J12" s="457"/>
      <c r="K12" s="457"/>
      <c r="L12" s="457"/>
      <c r="M12" s="457"/>
    </row>
    <row r="13" spans="1:13" s="4" customFormat="1" ht="19.5" customHeight="1">
      <c r="A13" s="457" t="s">
        <v>171</v>
      </c>
      <c r="B13" s="457"/>
      <c r="C13" s="457"/>
      <c r="D13" s="457"/>
      <c r="E13" s="457"/>
      <c r="F13" s="457"/>
      <c r="G13" s="457"/>
      <c r="H13" s="457"/>
      <c r="I13" s="457"/>
      <c r="J13" s="457"/>
      <c r="K13" s="457"/>
      <c r="L13" s="457"/>
      <c r="M13" s="457"/>
    </row>
    <row r="14" spans="1:13" s="4" customFormat="1" ht="23.85" customHeight="1"/>
  </sheetData>
  <mergeCells count="9">
    <mergeCell ref="A13:M13"/>
    <mergeCell ref="A12:M12"/>
    <mergeCell ref="A1:M1"/>
    <mergeCell ref="B2:C2"/>
    <mergeCell ref="D2:E2"/>
    <mergeCell ref="F2:G2"/>
    <mergeCell ref="H2:I2"/>
    <mergeCell ref="J2:K2"/>
    <mergeCell ref="L2:M2"/>
  </mergeCells>
  <pageMargins left="0.78431372549019618" right="0.78431372549019618" top="0.98039215686274517" bottom="0.98039215686274517" header="0.50980392156862753" footer="0.50980392156862753"/>
  <pageSetup paperSize="9" scale="68"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zoomScaleNormal="100" workbookViewId="0">
      <selection activeCell="D14" sqref="D14"/>
    </sheetView>
  </sheetViews>
  <sheetFormatPr defaultRowHeight="12.75"/>
  <cols>
    <col min="1" max="1" width="20.85546875" customWidth="1"/>
    <col min="2" max="2" width="24.85546875" customWidth="1"/>
    <col min="3" max="3" width="22.85546875" customWidth="1"/>
    <col min="4" max="4" width="16.7109375" customWidth="1"/>
    <col min="5" max="5" width="24.140625" bestFit="1" customWidth="1"/>
    <col min="6" max="6" width="4.7109375" bestFit="1" customWidth="1"/>
  </cols>
  <sheetData>
    <row r="1" spans="1:5" ht="16.5" customHeight="1">
      <c r="A1" s="535" t="s">
        <v>178</v>
      </c>
      <c r="B1" s="535"/>
      <c r="C1" s="535"/>
      <c r="D1" s="535"/>
      <c r="E1" s="535"/>
    </row>
    <row r="2" spans="1:5" s="4" customFormat="1" ht="18" customHeight="1">
      <c r="A2" s="26" t="s">
        <v>179</v>
      </c>
      <c r="B2" s="1" t="s">
        <v>23</v>
      </c>
      <c r="C2" s="1" t="s">
        <v>24</v>
      </c>
      <c r="D2" s="1" t="s">
        <v>109</v>
      </c>
    </row>
    <row r="3" spans="1:5" s="4" customFormat="1" ht="18" customHeight="1">
      <c r="A3" s="36" t="s">
        <v>156</v>
      </c>
      <c r="B3" s="37">
        <v>775590.08</v>
      </c>
      <c r="C3" s="37">
        <v>312741.13</v>
      </c>
      <c r="D3" s="6">
        <v>52690.46</v>
      </c>
    </row>
    <row r="4" spans="1:5" s="4" customFormat="1" ht="18" customHeight="1">
      <c r="A4" s="36" t="s">
        <v>158</v>
      </c>
      <c r="B4" s="6">
        <v>30.293250435000001</v>
      </c>
      <c r="C4" s="6">
        <v>25.800941720000001</v>
      </c>
      <c r="D4" s="6">
        <v>0.45763575000000001</v>
      </c>
    </row>
    <row r="5" spans="1:5" s="4" customFormat="1" ht="18" customHeight="1">
      <c r="A5" s="36" t="s">
        <v>157</v>
      </c>
      <c r="B5" s="37">
        <v>7949004.3090000004</v>
      </c>
      <c r="C5" s="37">
        <v>4121281.7119999998</v>
      </c>
      <c r="D5" s="37">
        <v>710498.49459999998</v>
      </c>
    </row>
    <row r="6" spans="1:5" s="4" customFormat="1" ht="18" customHeight="1">
      <c r="A6" s="457" t="s">
        <v>155</v>
      </c>
      <c r="B6" s="457"/>
      <c r="C6" s="457"/>
      <c r="D6" s="457"/>
    </row>
    <row r="7" spans="1:5" s="4" customFormat="1" ht="18.75" customHeight="1">
      <c r="A7" s="457" t="s">
        <v>148</v>
      </c>
      <c r="B7" s="457"/>
      <c r="C7" s="457"/>
      <c r="D7" s="457"/>
    </row>
    <row r="8" spans="1:5" s="4" customFormat="1" ht="28.35" customHeight="1"/>
  </sheetData>
  <mergeCells count="3">
    <mergeCell ref="A1:E1"/>
    <mergeCell ref="A7:D7"/>
    <mergeCell ref="A6:D6"/>
  </mergeCells>
  <pageMargins left="0.78431372549019618" right="0.78431372549019618" top="0.98039215686274517" bottom="0.98039215686274517" header="0.50980392156862753" footer="0.50980392156862753"/>
  <pageSetup paperSize="9" scale="7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zoomScaleNormal="100" workbookViewId="0">
      <selection activeCell="I11" sqref="I11"/>
    </sheetView>
  </sheetViews>
  <sheetFormatPr defaultRowHeight="12.75"/>
  <cols>
    <col min="1" max="12" width="14.7109375" bestFit="1" customWidth="1"/>
    <col min="13" max="13" width="14" bestFit="1" customWidth="1"/>
    <col min="14" max="16" width="14.7109375" bestFit="1" customWidth="1"/>
    <col min="17" max="17" width="0.42578125" bestFit="1" customWidth="1"/>
    <col min="18" max="18" width="4.7109375" bestFit="1" customWidth="1"/>
  </cols>
  <sheetData>
    <row r="1" spans="1:17" ht="18.75" customHeight="1">
      <c r="A1" s="515" t="s">
        <v>180</v>
      </c>
      <c r="B1" s="515"/>
      <c r="C1" s="515"/>
      <c r="D1" s="515"/>
      <c r="E1" s="515"/>
      <c r="F1" s="515"/>
      <c r="G1" s="515"/>
      <c r="H1" s="515"/>
      <c r="I1" s="515"/>
      <c r="J1" s="515"/>
      <c r="K1" s="515"/>
      <c r="L1" s="515"/>
      <c r="M1" s="515"/>
      <c r="N1" s="515"/>
      <c r="O1" s="515"/>
      <c r="P1" s="515"/>
      <c r="Q1" s="515"/>
    </row>
    <row r="2" spans="1:17" s="4" customFormat="1" ht="18" customHeight="1">
      <c r="A2" s="536" t="s">
        <v>95</v>
      </c>
      <c r="B2" s="536" t="s">
        <v>181</v>
      </c>
      <c r="C2" s="536" t="s">
        <v>182</v>
      </c>
      <c r="D2" s="536" t="s">
        <v>183</v>
      </c>
      <c r="E2" s="536" t="s">
        <v>184</v>
      </c>
      <c r="F2" s="536" t="s">
        <v>185</v>
      </c>
      <c r="G2" s="536" t="s">
        <v>186</v>
      </c>
      <c r="H2" s="538" t="s">
        <v>187</v>
      </c>
      <c r="I2" s="538" t="s">
        <v>188</v>
      </c>
      <c r="J2" s="538" t="s">
        <v>189</v>
      </c>
      <c r="K2" s="536" t="s">
        <v>190</v>
      </c>
      <c r="L2" s="538" t="s">
        <v>191</v>
      </c>
      <c r="M2" s="538" t="s">
        <v>192</v>
      </c>
      <c r="N2" s="540" t="s">
        <v>193</v>
      </c>
      <c r="O2" s="541"/>
      <c r="P2" s="542"/>
    </row>
    <row r="3" spans="1:17" s="4" customFormat="1" ht="21.75" customHeight="1">
      <c r="A3" s="537"/>
      <c r="B3" s="537"/>
      <c r="C3" s="537"/>
      <c r="D3" s="537"/>
      <c r="E3" s="537"/>
      <c r="F3" s="537"/>
      <c r="G3" s="537"/>
      <c r="H3" s="539"/>
      <c r="I3" s="539"/>
      <c r="J3" s="539"/>
      <c r="K3" s="537"/>
      <c r="L3" s="539"/>
      <c r="M3" s="539"/>
      <c r="N3" s="38" t="s">
        <v>194</v>
      </c>
      <c r="O3" s="38" t="s">
        <v>195</v>
      </c>
      <c r="P3" s="38" t="s">
        <v>196</v>
      </c>
    </row>
    <row r="4" spans="1:17" s="4" customFormat="1" ht="18" customHeight="1">
      <c r="A4" s="22" t="s">
        <v>23</v>
      </c>
      <c r="B4" s="6">
        <v>5262</v>
      </c>
      <c r="C4" s="6">
        <v>36</v>
      </c>
      <c r="D4" s="6">
        <v>4086</v>
      </c>
      <c r="E4" s="23">
        <v>248</v>
      </c>
      <c r="F4" s="6">
        <v>3145.25</v>
      </c>
      <c r="G4" s="37">
        <v>518103.44</v>
      </c>
      <c r="H4" s="37">
        <v>775590.08</v>
      </c>
      <c r="I4" s="6">
        <v>3127.3793548389999</v>
      </c>
      <c r="J4" s="6">
        <v>24659.091646133002</v>
      </c>
      <c r="K4" s="37">
        <v>518103.44</v>
      </c>
      <c r="L4" s="37">
        <v>775589.97</v>
      </c>
      <c r="M4" s="39">
        <v>15108711.01</v>
      </c>
      <c r="N4" s="6">
        <v>38989.65</v>
      </c>
      <c r="O4" s="6">
        <v>32972.559999999998</v>
      </c>
      <c r="P4" s="6">
        <v>38672.910000000003</v>
      </c>
    </row>
    <row r="5" spans="1:17" s="4" customFormat="1" ht="18" customHeight="1">
      <c r="A5" s="22" t="s">
        <v>24</v>
      </c>
      <c r="B5" s="6">
        <v>5332</v>
      </c>
      <c r="C5" s="6">
        <v>36</v>
      </c>
      <c r="D5" s="6">
        <v>3945</v>
      </c>
      <c r="E5" s="23">
        <v>122</v>
      </c>
      <c r="F5" s="6">
        <v>1473.63</v>
      </c>
      <c r="G5" s="37">
        <v>272087.7</v>
      </c>
      <c r="H5" s="37">
        <v>312741.13</v>
      </c>
      <c r="I5" s="6">
        <v>2563.4518852460001</v>
      </c>
      <c r="J5" s="6">
        <v>21222.500220544</v>
      </c>
      <c r="K5" s="37">
        <v>272087.7</v>
      </c>
      <c r="L5" s="37">
        <v>312741.08</v>
      </c>
      <c r="M5" s="39">
        <v>14717456.1</v>
      </c>
      <c r="N5" s="6">
        <v>40312.07</v>
      </c>
      <c r="O5" s="6">
        <v>35987.800000000003</v>
      </c>
      <c r="P5" s="6">
        <v>38667.33</v>
      </c>
    </row>
    <row r="6" spans="1:17" s="4" customFormat="1" ht="18" customHeight="1">
      <c r="A6" s="22" t="s">
        <v>104</v>
      </c>
      <c r="B6" s="6">
        <v>5282</v>
      </c>
      <c r="C6" s="6">
        <v>36</v>
      </c>
      <c r="D6" s="6">
        <v>3580</v>
      </c>
      <c r="E6" s="23">
        <v>19</v>
      </c>
      <c r="F6" s="6">
        <v>254.6</v>
      </c>
      <c r="G6" s="6">
        <v>76938.820000000007</v>
      </c>
      <c r="H6" s="6">
        <v>55867.81</v>
      </c>
      <c r="I6" s="6">
        <v>2940.4110526320001</v>
      </c>
      <c r="J6" s="6">
        <v>21943.366064415</v>
      </c>
      <c r="K6" s="6">
        <v>76938.820000000007</v>
      </c>
      <c r="L6" s="6">
        <v>55867.81</v>
      </c>
      <c r="M6" s="39">
        <v>15254028.060000001</v>
      </c>
      <c r="N6" s="6">
        <v>39487.449999999997</v>
      </c>
      <c r="O6" s="6">
        <v>38460.25</v>
      </c>
      <c r="P6" s="6">
        <v>39031.550000000003</v>
      </c>
    </row>
    <row r="7" spans="1:17" s="4" customFormat="1" ht="18" customHeight="1">
      <c r="A7" s="22" t="s">
        <v>105</v>
      </c>
      <c r="B7" s="6">
        <v>5292</v>
      </c>
      <c r="C7" s="6">
        <v>36</v>
      </c>
      <c r="D7" s="6">
        <v>3587</v>
      </c>
      <c r="E7" s="23">
        <v>22</v>
      </c>
      <c r="F7" s="6">
        <v>282.64999999999998</v>
      </c>
      <c r="G7" s="6">
        <v>42343.47</v>
      </c>
      <c r="H7" s="6">
        <v>58171.62</v>
      </c>
      <c r="I7" s="6">
        <v>2644.1645454549998</v>
      </c>
      <c r="J7" s="6">
        <v>20580.796037502001</v>
      </c>
      <c r="K7" s="6">
        <v>42343.47</v>
      </c>
      <c r="L7" s="6">
        <v>58171.61</v>
      </c>
      <c r="M7" s="39">
        <v>15438014.550000001</v>
      </c>
      <c r="N7" s="6">
        <v>40124.959999999999</v>
      </c>
      <c r="O7" s="6">
        <v>36956.1</v>
      </c>
      <c r="P7" s="6">
        <v>39714.199999999997</v>
      </c>
    </row>
    <row r="8" spans="1:17" s="4" customFormat="1" ht="18" customHeight="1">
      <c r="A8" s="22" t="s">
        <v>106</v>
      </c>
      <c r="B8" s="6">
        <v>5301</v>
      </c>
      <c r="C8" s="6">
        <v>36</v>
      </c>
      <c r="D8" s="6">
        <v>3519</v>
      </c>
      <c r="E8" s="23">
        <v>19</v>
      </c>
      <c r="F8" s="6">
        <v>208.24</v>
      </c>
      <c r="G8" s="6">
        <v>37452.980000000003</v>
      </c>
      <c r="H8" s="6">
        <v>46958.1</v>
      </c>
      <c r="I8" s="6">
        <v>2471.4789473679998</v>
      </c>
      <c r="J8" s="6">
        <v>22549.990395697001</v>
      </c>
      <c r="K8" s="6">
        <v>37452.980000000003</v>
      </c>
      <c r="L8" s="6">
        <v>46958.1</v>
      </c>
      <c r="M8" s="39">
        <v>15197087.369999999</v>
      </c>
      <c r="N8" s="6">
        <v>40312.07</v>
      </c>
      <c r="O8" s="6">
        <v>38870.959999999999</v>
      </c>
      <c r="P8" s="6">
        <v>39394.639999999999</v>
      </c>
    </row>
    <row r="9" spans="1:17" s="4" customFormat="1" ht="18" customHeight="1">
      <c r="A9" s="22" t="s">
        <v>107</v>
      </c>
      <c r="B9" s="6">
        <v>5312</v>
      </c>
      <c r="C9" s="6">
        <v>36</v>
      </c>
      <c r="D9" s="6">
        <v>3561</v>
      </c>
      <c r="E9" s="23">
        <v>23</v>
      </c>
      <c r="F9" s="6">
        <v>218.62</v>
      </c>
      <c r="G9" s="6">
        <v>38940.17</v>
      </c>
      <c r="H9" s="6">
        <v>48248.6</v>
      </c>
      <c r="I9" s="6">
        <v>2097.7652173910001</v>
      </c>
      <c r="J9" s="6">
        <v>22069.618516146998</v>
      </c>
      <c r="K9" s="6">
        <v>38940.17</v>
      </c>
      <c r="L9" s="6">
        <v>48248.58</v>
      </c>
      <c r="M9" s="39">
        <v>14147124.630000001</v>
      </c>
      <c r="N9" s="6">
        <v>40032.410000000003</v>
      </c>
      <c r="O9" s="6">
        <v>37128.26</v>
      </c>
      <c r="P9" s="6">
        <v>37481.120000000003</v>
      </c>
    </row>
    <row r="10" spans="1:17" s="4" customFormat="1" ht="18" customHeight="1">
      <c r="A10" s="22" t="s">
        <v>108</v>
      </c>
      <c r="B10" s="6">
        <v>5317</v>
      </c>
      <c r="C10" s="6">
        <v>36</v>
      </c>
      <c r="D10" s="6">
        <v>3522</v>
      </c>
      <c r="E10" s="23">
        <v>20</v>
      </c>
      <c r="F10" s="6">
        <v>247.75</v>
      </c>
      <c r="G10" s="6">
        <v>37793.339999999997</v>
      </c>
      <c r="H10" s="6">
        <v>50804.54</v>
      </c>
      <c r="I10" s="6">
        <v>2540.2269999999999</v>
      </c>
      <c r="J10" s="6">
        <v>20506.373360242</v>
      </c>
      <c r="K10" s="6">
        <v>37793.339999999997</v>
      </c>
      <c r="L10" s="6">
        <v>50804.52</v>
      </c>
      <c r="M10" s="39">
        <v>14098451.66</v>
      </c>
      <c r="N10" s="6">
        <v>37807.550000000003</v>
      </c>
      <c r="O10" s="6">
        <v>36102.35</v>
      </c>
      <c r="P10" s="6">
        <v>37332.79</v>
      </c>
    </row>
    <row r="11" spans="1:17" s="4" customFormat="1" ht="18" customHeight="1">
      <c r="A11" s="22" t="s">
        <v>109</v>
      </c>
      <c r="B11" s="6">
        <v>5332</v>
      </c>
      <c r="C11" s="6">
        <v>36</v>
      </c>
      <c r="D11" s="6">
        <v>3537</v>
      </c>
      <c r="E11" s="23">
        <v>19</v>
      </c>
      <c r="F11" s="6">
        <v>261.77</v>
      </c>
      <c r="G11" s="6">
        <v>38618.92</v>
      </c>
      <c r="H11" s="6">
        <v>52690.46</v>
      </c>
      <c r="I11" s="6">
        <v>2773.1821052629998</v>
      </c>
      <c r="J11" s="6">
        <v>20128.532681362001</v>
      </c>
      <c r="K11" s="6">
        <v>38618.92</v>
      </c>
      <c r="L11" s="6">
        <v>52690.46</v>
      </c>
      <c r="M11" s="39">
        <v>14717456.1</v>
      </c>
      <c r="N11" s="6">
        <v>39441.120000000003</v>
      </c>
      <c r="O11" s="6">
        <v>35987.800000000003</v>
      </c>
      <c r="P11" s="6">
        <v>38667.33</v>
      </c>
    </row>
    <row r="12" spans="1:17" s="4" customFormat="1" ht="18" customHeight="1">
      <c r="A12" s="457" t="s">
        <v>58</v>
      </c>
      <c r="B12" s="457"/>
      <c r="C12" s="457"/>
      <c r="D12" s="457"/>
      <c r="E12" s="457"/>
      <c r="F12" s="457"/>
      <c r="G12" s="457"/>
      <c r="H12" s="457"/>
    </row>
    <row r="13" spans="1:17" s="4" customFormat="1" ht="19.5" customHeight="1">
      <c r="A13" s="457" t="s">
        <v>197</v>
      </c>
      <c r="B13" s="457"/>
      <c r="C13" s="457"/>
      <c r="D13" s="457"/>
      <c r="E13" s="457"/>
      <c r="F13" s="457"/>
      <c r="G13" s="457"/>
      <c r="H13" s="457"/>
    </row>
    <row r="14" spans="1:17" s="4" customFormat="1" ht="24.6" customHeight="1"/>
  </sheetData>
  <mergeCells count="17">
    <mergeCell ref="A13:H13"/>
    <mergeCell ref="A12:H12"/>
    <mergeCell ref="A1:Q1"/>
    <mergeCell ref="A2:A3"/>
    <mergeCell ref="B2:B3"/>
    <mergeCell ref="C2:C3"/>
    <mergeCell ref="D2:D3"/>
    <mergeCell ref="E2:E3"/>
    <mergeCell ref="F2:F3"/>
    <mergeCell ref="G2:G3"/>
    <mergeCell ref="H2:H3"/>
    <mergeCell ref="J2:J3"/>
    <mergeCell ref="K2:K3"/>
    <mergeCell ref="L2:L3"/>
    <mergeCell ref="M2:M3"/>
    <mergeCell ref="N2:P2"/>
    <mergeCell ref="I2:I3"/>
  </mergeCells>
  <pageMargins left="0.78431372549019618" right="0.78431372549019618" top="0.98039215686274517" bottom="0.98039215686274517" header="0.50980392156862753" footer="0.50980392156862753"/>
  <pageSetup paperSize="9" scale="56"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zoomScaleNormal="100" workbookViewId="0">
      <selection activeCell="I11" sqref="I11"/>
    </sheetView>
  </sheetViews>
  <sheetFormatPr defaultRowHeight="12.75"/>
  <cols>
    <col min="1" max="16" width="14.7109375" bestFit="1" customWidth="1"/>
    <col min="17" max="17" width="4.7109375" bestFit="1" customWidth="1"/>
  </cols>
  <sheetData>
    <row r="1" spans="1:16" ht="14.25" customHeight="1">
      <c r="A1" s="515" t="s">
        <v>198</v>
      </c>
      <c r="B1" s="515"/>
      <c r="C1" s="515"/>
      <c r="D1" s="515"/>
      <c r="E1" s="515"/>
      <c r="F1" s="515"/>
      <c r="G1" s="515"/>
      <c r="H1" s="515"/>
      <c r="I1" s="515"/>
      <c r="J1" s="515"/>
      <c r="K1" s="515"/>
      <c r="L1" s="515"/>
      <c r="M1" s="515"/>
      <c r="N1" s="515"/>
      <c r="O1" s="515"/>
      <c r="P1" s="515"/>
    </row>
    <row r="2" spans="1:16" s="4" customFormat="1" ht="18.75" customHeight="1">
      <c r="A2" s="459" t="s">
        <v>95</v>
      </c>
      <c r="B2" s="459" t="s">
        <v>181</v>
      </c>
      <c r="C2" s="459" t="s">
        <v>182</v>
      </c>
      <c r="D2" s="459" t="s">
        <v>183</v>
      </c>
      <c r="E2" s="459" t="s">
        <v>184</v>
      </c>
      <c r="F2" s="459" t="s">
        <v>185</v>
      </c>
      <c r="G2" s="459" t="s">
        <v>186</v>
      </c>
      <c r="H2" s="465" t="s">
        <v>187</v>
      </c>
      <c r="I2" s="465" t="s">
        <v>188</v>
      </c>
      <c r="J2" s="465" t="s">
        <v>189</v>
      </c>
      <c r="K2" s="459" t="s">
        <v>190</v>
      </c>
      <c r="L2" s="465" t="s">
        <v>191</v>
      </c>
      <c r="M2" s="465" t="s">
        <v>192</v>
      </c>
      <c r="N2" s="461" t="s">
        <v>199</v>
      </c>
      <c r="O2" s="543"/>
      <c r="P2" s="462"/>
    </row>
    <row r="3" spans="1:16" s="4" customFormat="1" ht="21" customHeight="1">
      <c r="A3" s="460"/>
      <c r="B3" s="460"/>
      <c r="C3" s="460"/>
      <c r="D3" s="460"/>
      <c r="E3" s="460"/>
      <c r="F3" s="460"/>
      <c r="G3" s="460"/>
      <c r="H3" s="466"/>
      <c r="I3" s="466"/>
      <c r="J3" s="466"/>
      <c r="K3" s="460"/>
      <c r="L3" s="466"/>
      <c r="M3" s="466"/>
      <c r="N3" s="7" t="s">
        <v>194</v>
      </c>
      <c r="O3" s="7" t="s">
        <v>195</v>
      </c>
      <c r="P3" s="7" t="s">
        <v>196</v>
      </c>
    </row>
    <row r="4" spans="1:16" s="4" customFormat="1" ht="18" customHeight="1">
      <c r="A4" s="2" t="s">
        <v>23</v>
      </c>
      <c r="B4" s="9">
        <v>1931</v>
      </c>
      <c r="C4" s="9">
        <v>4</v>
      </c>
      <c r="D4" s="9">
        <v>1922</v>
      </c>
      <c r="E4" s="9">
        <v>248</v>
      </c>
      <c r="F4" s="19">
        <v>28531.564409999999</v>
      </c>
      <c r="G4" s="32">
        <v>3749975.932</v>
      </c>
      <c r="H4" s="32">
        <v>7949004.3090000004</v>
      </c>
      <c r="I4" s="19">
        <v>32052.436730000001</v>
      </c>
      <c r="J4" s="19">
        <v>27860.387170000002</v>
      </c>
      <c r="K4" s="32">
        <v>3749975.932</v>
      </c>
      <c r="L4" s="32">
        <v>7949004.3090000004</v>
      </c>
      <c r="M4" s="35">
        <v>14934226.84</v>
      </c>
      <c r="N4" s="19">
        <v>11760.2</v>
      </c>
      <c r="O4" s="19">
        <v>10004.549999999999</v>
      </c>
      <c r="P4" s="19">
        <v>11623.9</v>
      </c>
    </row>
    <row r="5" spans="1:16" s="4" customFormat="1" ht="18" customHeight="1">
      <c r="A5" s="2" t="s">
        <v>24</v>
      </c>
      <c r="B5" s="9">
        <v>1955</v>
      </c>
      <c r="C5" s="9">
        <v>18</v>
      </c>
      <c r="D5" s="9">
        <v>2054</v>
      </c>
      <c r="E5" s="9">
        <v>122</v>
      </c>
      <c r="F5" s="19">
        <v>14614.029979999999</v>
      </c>
      <c r="G5" s="32">
        <v>1999954.122</v>
      </c>
      <c r="H5" s="32">
        <v>4121281.7119999998</v>
      </c>
      <c r="I5" s="19">
        <v>33780.997640000001</v>
      </c>
      <c r="J5" s="19">
        <v>28200.857110000001</v>
      </c>
      <c r="K5" s="32">
        <v>1999954.122</v>
      </c>
      <c r="L5" s="32">
        <v>4121281.7119999998</v>
      </c>
      <c r="M5" s="35">
        <v>14573003.18</v>
      </c>
      <c r="N5" s="19">
        <v>12103.05</v>
      </c>
      <c r="O5" s="19">
        <v>10637.15</v>
      </c>
      <c r="P5" s="19">
        <v>11474.45</v>
      </c>
    </row>
    <row r="6" spans="1:16" s="4" customFormat="1" ht="18" customHeight="1">
      <c r="A6" s="2" t="s">
        <v>104</v>
      </c>
      <c r="B6" s="9">
        <v>1938</v>
      </c>
      <c r="C6" s="9">
        <v>4</v>
      </c>
      <c r="D6" s="9">
        <v>1856</v>
      </c>
      <c r="E6" s="9">
        <v>19</v>
      </c>
      <c r="F6" s="19">
        <v>2147.2409699999998</v>
      </c>
      <c r="G6" s="32">
        <v>308635.8309</v>
      </c>
      <c r="H6" s="32">
        <v>640115.38740000001</v>
      </c>
      <c r="I6" s="19">
        <v>33690.28355</v>
      </c>
      <c r="J6" s="19">
        <v>29811.06436</v>
      </c>
      <c r="K6" s="32">
        <v>308635.8309</v>
      </c>
      <c r="L6" s="32">
        <v>640115.38740000001</v>
      </c>
      <c r="M6" s="35">
        <v>15043275.5</v>
      </c>
      <c r="N6" s="19">
        <v>11856.15</v>
      </c>
      <c r="O6" s="19">
        <v>11549.1</v>
      </c>
      <c r="P6" s="19">
        <v>11748.15</v>
      </c>
    </row>
    <row r="7" spans="1:16" s="4" customFormat="1" ht="18" customHeight="1">
      <c r="A7" s="2" t="s">
        <v>105</v>
      </c>
      <c r="B7" s="9">
        <v>1942</v>
      </c>
      <c r="C7" s="9">
        <v>4</v>
      </c>
      <c r="D7" s="9">
        <v>1860</v>
      </c>
      <c r="E7" s="9">
        <v>22</v>
      </c>
      <c r="F7" s="19">
        <v>2734.6225599999998</v>
      </c>
      <c r="G7" s="32">
        <v>372712.19469999999</v>
      </c>
      <c r="H7" s="32">
        <v>788183.56420000002</v>
      </c>
      <c r="I7" s="19">
        <v>35826.52564</v>
      </c>
      <c r="J7" s="19">
        <v>28822.389449999999</v>
      </c>
      <c r="K7" s="32">
        <v>372712.19469999999</v>
      </c>
      <c r="L7" s="32">
        <v>788183.56420000002</v>
      </c>
      <c r="M7" s="35">
        <v>15254361.289999999</v>
      </c>
      <c r="N7" s="19">
        <v>12041.15</v>
      </c>
      <c r="O7" s="19">
        <v>11108.3</v>
      </c>
      <c r="P7" s="19">
        <v>11922.8</v>
      </c>
    </row>
    <row r="8" spans="1:16" s="4" customFormat="1" ht="18" customHeight="1">
      <c r="A8" s="2" t="s">
        <v>106</v>
      </c>
      <c r="B8" s="9">
        <v>1945</v>
      </c>
      <c r="C8" s="9">
        <v>4</v>
      </c>
      <c r="D8" s="9">
        <v>1864</v>
      </c>
      <c r="E8" s="9">
        <v>19</v>
      </c>
      <c r="F8" s="19">
        <v>2145.6385599999999</v>
      </c>
      <c r="G8" s="32">
        <v>302571.68339999998</v>
      </c>
      <c r="H8" s="32">
        <v>596030.17489999998</v>
      </c>
      <c r="I8" s="19">
        <v>31370.00921</v>
      </c>
      <c r="J8" s="19">
        <v>27778.68491</v>
      </c>
      <c r="K8" s="32">
        <v>302571.68339999998</v>
      </c>
      <c r="L8" s="32">
        <v>596030.17489999998</v>
      </c>
      <c r="M8" s="35">
        <v>15031415.43</v>
      </c>
      <c r="N8" s="19">
        <v>12103.05</v>
      </c>
      <c r="O8" s="19">
        <v>11625.1</v>
      </c>
      <c r="P8" s="19">
        <v>11788.85</v>
      </c>
    </row>
    <row r="9" spans="1:16" s="4" customFormat="1" ht="18" customHeight="1">
      <c r="A9" s="2" t="s">
        <v>107</v>
      </c>
      <c r="B9" s="9">
        <v>1950</v>
      </c>
      <c r="C9" s="9">
        <v>4</v>
      </c>
      <c r="D9" s="9">
        <v>1868</v>
      </c>
      <c r="E9" s="9">
        <v>23</v>
      </c>
      <c r="F9" s="19">
        <v>2556.8722400000001</v>
      </c>
      <c r="G9" s="32">
        <v>335052.79790000001</v>
      </c>
      <c r="H9" s="32">
        <v>712820.71849999996</v>
      </c>
      <c r="I9" s="19">
        <v>30992.205150000002</v>
      </c>
      <c r="J9" s="19">
        <v>27878.620889999998</v>
      </c>
      <c r="K9" s="32">
        <v>335052.79790000001</v>
      </c>
      <c r="L9" s="32">
        <v>712820.71849999996</v>
      </c>
      <c r="M9" s="35">
        <v>14005416.869999999</v>
      </c>
      <c r="N9" s="19">
        <v>11981.75</v>
      </c>
      <c r="O9" s="19">
        <v>10999.4</v>
      </c>
      <c r="P9" s="19">
        <v>11118</v>
      </c>
    </row>
    <row r="10" spans="1:16" s="4" customFormat="1" ht="18" customHeight="1">
      <c r="A10" s="2" t="s">
        <v>108</v>
      </c>
      <c r="B10" s="9">
        <v>1952</v>
      </c>
      <c r="C10" s="9">
        <v>18</v>
      </c>
      <c r="D10" s="9">
        <v>1873</v>
      </c>
      <c r="E10" s="9">
        <v>20</v>
      </c>
      <c r="F10" s="19">
        <v>2525.8083000000001</v>
      </c>
      <c r="G10" s="32">
        <v>334018.68359999999</v>
      </c>
      <c r="H10" s="32">
        <v>673633.3726</v>
      </c>
      <c r="I10" s="19">
        <v>33681.66863</v>
      </c>
      <c r="J10" s="19">
        <v>26670.011839999999</v>
      </c>
      <c r="K10" s="32">
        <v>334018.68359999999</v>
      </c>
      <c r="L10" s="32">
        <v>673633.3726</v>
      </c>
      <c r="M10" s="35">
        <v>13976168.09</v>
      </c>
      <c r="N10" s="19">
        <v>11181.45</v>
      </c>
      <c r="O10" s="19">
        <v>10637.15</v>
      </c>
      <c r="P10" s="19">
        <v>11023.25</v>
      </c>
    </row>
    <row r="11" spans="1:16" s="4" customFormat="1" ht="18" customHeight="1">
      <c r="A11" s="2" t="s">
        <v>109</v>
      </c>
      <c r="B11" s="9">
        <v>1955</v>
      </c>
      <c r="C11" s="9">
        <v>18</v>
      </c>
      <c r="D11" s="9">
        <v>1885</v>
      </c>
      <c r="E11" s="9">
        <v>19</v>
      </c>
      <c r="F11" s="19">
        <v>2503.84735</v>
      </c>
      <c r="G11" s="32">
        <v>346962.93190000003</v>
      </c>
      <c r="H11" s="32">
        <v>710498.49459999998</v>
      </c>
      <c r="I11" s="19">
        <v>37394.657610000002</v>
      </c>
      <c r="J11" s="19">
        <v>28376.270410000001</v>
      </c>
      <c r="K11" s="32">
        <v>346962.93190000003</v>
      </c>
      <c r="L11" s="32">
        <v>710498.49459999998</v>
      </c>
      <c r="M11" s="35">
        <v>14573003.18</v>
      </c>
      <c r="N11" s="19">
        <v>11694.85</v>
      </c>
      <c r="O11" s="19">
        <v>10670.25</v>
      </c>
      <c r="P11" s="19">
        <v>11474.45</v>
      </c>
    </row>
    <row r="12" spans="1:16" s="4" customFormat="1" ht="15" customHeight="1">
      <c r="A12" s="514" t="s">
        <v>200</v>
      </c>
      <c r="B12" s="514"/>
      <c r="C12" s="514"/>
      <c r="D12" s="514"/>
      <c r="E12" s="514"/>
      <c r="F12" s="514"/>
      <c r="G12" s="514"/>
      <c r="H12" s="514"/>
    </row>
    <row r="13" spans="1:16" s="4" customFormat="1" ht="13.5" customHeight="1">
      <c r="A13" s="514" t="s">
        <v>202</v>
      </c>
      <c r="B13" s="514"/>
      <c r="C13" s="514"/>
      <c r="D13" s="514"/>
      <c r="E13" s="514"/>
      <c r="F13" s="514"/>
      <c r="G13" s="514"/>
      <c r="H13" s="514"/>
    </row>
    <row r="14" spans="1:16" s="4" customFormat="1" ht="13.5" customHeight="1">
      <c r="A14" s="514" t="s">
        <v>201</v>
      </c>
      <c r="B14" s="514"/>
      <c r="C14" s="514"/>
      <c r="D14" s="514"/>
      <c r="E14" s="514"/>
      <c r="F14" s="514"/>
      <c r="G14" s="514"/>
      <c r="H14" s="514"/>
    </row>
    <row r="15" spans="1:16" s="4" customFormat="1" ht="28.35" customHeight="1"/>
  </sheetData>
  <mergeCells count="18">
    <mergeCell ref="A1:P1"/>
    <mergeCell ref="A2:A3"/>
    <mergeCell ref="B2:B3"/>
    <mergeCell ref="C2:C3"/>
    <mergeCell ref="D2:D3"/>
    <mergeCell ref="E2:E3"/>
    <mergeCell ref="F2:F3"/>
    <mergeCell ref="G2:G3"/>
    <mergeCell ref="M2:M3"/>
    <mergeCell ref="H2:H3"/>
    <mergeCell ref="I2:I3"/>
    <mergeCell ref="N2:P2"/>
    <mergeCell ref="L2:L3"/>
    <mergeCell ref="A12:H12"/>
    <mergeCell ref="A14:H14"/>
    <mergeCell ref="A13:H13"/>
    <mergeCell ref="J2:J3"/>
    <mergeCell ref="K2:K3"/>
  </mergeCells>
  <pageMargins left="0.78431372549019618" right="0.78431372549019618" top="0.98039215686274517" bottom="0.98039215686274517" header="0.50980392156862753" footer="0.50980392156862753"/>
  <pageSetup paperSize="9" scale="55"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zoomScaleNormal="100" workbookViewId="0">
      <selection activeCell="F16" sqref="F16"/>
    </sheetView>
  </sheetViews>
  <sheetFormatPr defaultRowHeight="12.75"/>
  <cols>
    <col min="1" max="1" width="46.42578125" bestFit="1" customWidth="1"/>
    <col min="2" max="3" width="14.7109375" bestFit="1" customWidth="1"/>
    <col min="4" max="4" width="6.85546875" bestFit="1" customWidth="1"/>
    <col min="5" max="5" width="30.7109375" bestFit="1" customWidth="1"/>
    <col min="6" max="6" width="4.7109375" bestFit="1" customWidth="1"/>
  </cols>
  <sheetData>
    <row r="1" spans="1:4" ht="15.75" customHeight="1">
      <c r="A1" s="455" t="s">
        <v>1</v>
      </c>
      <c r="B1" s="455"/>
      <c r="C1" s="455"/>
      <c r="D1" s="455"/>
    </row>
    <row r="2" spans="1:4" s="4" customFormat="1" ht="19.5" customHeight="1">
      <c r="A2" s="5" t="s">
        <v>22</v>
      </c>
      <c r="B2" s="1" t="s">
        <v>23</v>
      </c>
      <c r="C2" s="1" t="s">
        <v>24</v>
      </c>
    </row>
    <row r="3" spans="1:4" s="4" customFormat="1" ht="18" customHeight="1">
      <c r="A3" s="2" t="s">
        <v>25</v>
      </c>
      <c r="B3" s="6">
        <v>5</v>
      </c>
      <c r="C3" s="6">
        <v>5</v>
      </c>
    </row>
    <row r="4" spans="1:4" s="4" customFormat="1" ht="18" customHeight="1">
      <c r="A4" s="2" t="s">
        <v>26</v>
      </c>
      <c r="B4" s="6">
        <v>3</v>
      </c>
      <c r="C4" s="6">
        <v>3</v>
      </c>
    </row>
    <row r="5" spans="1:4" s="4" customFormat="1" ht="18" customHeight="1">
      <c r="A5" s="2" t="s">
        <v>27</v>
      </c>
      <c r="B5" s="6">
        <v>3</v>
      </c>
      <c r="C5" s="6">
        <v>3</v>
      </c>
    </row>
    <row r="6" spans="1:4" s="4" customFormat="1" ht="18" customHeight="1">
      <c r="A6" s="2" t="s">
        <v>28</v>
      </c>
      <c r="B6" s="6">
        <v>5</v>
      </c>
      <c r="C6" s="6">
        <v>5</v>
      </c>
    </row>
    <row r="7" spans="1:4" s="4" customFormat="1" ht="18" customHeight="1">
      <c r="A7" s="2" t="s">
        <v>29</v>
      </c>
      <c r="B7" s="6">
        <v>2315</v>
      </c>
      <c r="C7" s="6">
        <v>3689</v>
      </c>
    </row>
    <row r="8" spans="1:4" s="4" customFormat="1" ht="18" customHeight="1">
      <c r="A8" s="2" t="s">
        <v>30</v>
      </c>
      <c r="B8" s="6">
        <v>2435</v>
      </c>
      <c r="C8" s="6">
        <v>2802</v>
      </c>
    </row>
    <row r="9" spans="1:4" s="4" customFormat="1" ht="18" customHeight="1">
      <c r="A9" s="2" t="s">
        <v>31</v>
      </c>
      <c r="B9" s="6">
        <v>2110</v>
      </c>
      <c r="C9" s="6">
        <v>2350</v>
      </c>
    </row>
    <row r="10" spans="1:4" s="4" customFormat="1" ht="18" customHeight="1">
      <c r="A10" s="2" t="s">
        <v>32</v>
      </c>
      <c r="B10" s="6">
        <v>173</v>
      </c>
      <c r="C10" s="6">
        <v>243</v>
      </c>
    </row>
    <row r="11" spans="1:4" s="4" customFormat="1" ht="18" customHeight="1">
      <c r="A11" s="2" t="s">
        <v>33</v>
      </c>
      <c r="B11" s="6">
        <v>1708</v>
      </c>
      <c r="C11" s="6">
        <v>2281</v>
      </c>
    </row>
    <row r="12" spans="1:4" s="4" customFormat="1" ht="18" customHeight="1">
      <c r="A12" s="428" t="s">
        <v>1097</v>
      </c>
      <c r="B12" s="429">
        <v>7</v>
      </c>
      <c r="C12" s="429">
        <v>7</v>
      </c>
    </row>
    <row r="13" spans="1:4" s="4" customFormat="1" ht="18" customHeight="1">
      <c r="A13" s="2" t="s">
        <v>34</v>
      </c>
      <c r="B13" s="6">
        <v>9390</v>
      </c>
      <c r="C13" s="6">
        <v>9422</v>
      </c>
    </row>
    <row r="14" spans="1:4" s="4" customFormat="1" ht="18" customHeight="1">
      <c r="A14" s="2" t="s">
        <v>35</v>
      </c>
      <c r="B14" s="6">
        <v>20</v>
      </c>
      <c r="C14" s="6">
        <v>19</v>
      </c>
    </row>
    <row r="15" spans="1:4" s="4" customFormat="1" ht="18" customHeight="1">
      <c r="A15" s="2" t="s">
        <v>36</v>
      </c>
      <c r="B15" s="6">
        <v>2</v>
      </c>
      <c r="C15" s="6">
        <v>2</v>
      </c>
    </row>
    <row r="16" spans="1:4" s="4" customFormat="1" ht="18" customHeight="1">
      <c r="A16" s="2" t="s">
        <v>37</v>
      </c>
      <c r="B16" s="6">
        <v>277</v>
      </c>
      <c r="C16" s="6">
        <v>287</v>
      </c>
    </row>
    <row r="17" spans="1:3" s="4" customFormat="1" ht="18" customHeight="1">
      <c r="A17" s="2" t="s">
        <v>38</v>
      </c>
      <c r="B17" s="6">
        <v>598</v>
      </c>
      <c r="C17" s="6">
        <v>615</v>
      </c>
    </row>
    <row r="18" spans="1:3" s="4" customFormat="1" ht="18" customHeight="1">
      <c r="A18" s="2" t="s">
        <v>39</v>
      </c>
      <c r="B18" s="6">
        <v>209</v>
      </c>
      <c r="C18" s="6">
        <v>215</v>
      </c>
    </row>
    <row r="19" spans="1:3" s="4" customFormat="1" ht="18" customHeight="1">
      <c r="A19" s="2" t="s">
        <v>40</v>
      </c>
      <c r="B19" s="6">
        <v>66</v>
      </c>
      <c r="C19" s="6">
        <v>65</v>
      </c>
    </row>
    <row r="20" spans="1:3" s="4" customFormat="1" ht="18" customHeight="1">
      <c r="A20" s="2" t="s">
        <v>41</v>
      </c>
      <c r="B20" s="6">
        <v>2</v>
      </c>
      <c r="C20" s="6">
        <v>2</v>
      </c>
    </row>
    <row r="21" spans="1:3" s="4" customFormat="1" ht="18" customHeight="1">
      <c r="A21" s="2" t="s">
        <v>42</v>
      </c>
      <c r="B21" s="6">
        <v>32</v>
      </c>
      <c r="C21" s="6">
        <v>32</v>
      </c>
    </row>
    <row r="22" spans="1:3" s="4" customFormat="1" ht="18" customHeight="1">
      <c r="A22" s="2" t="s">
        <v>43</v>
      </c>
      <c r="B22" s="6">
        <v>7</v>
      </c>
      <c r="C22" s="6">
        <v>7</v>
      </c>
    </row>
    <row r="23" spans="1:3" s="4" customFormat="1" ht="18" customHeight="1">
      <c r="A23" s="2" t="s">
        <v>44</v>
      </c>
      <c r="B23" s="6">
        <v>5</v>
      </c>
      <c r="C23" s="6">
        <v>5</v>
      </c>
    </row>
    <row r="24" spans="1:3" s="4" customFormat="1" ht="18" customHeight="1">
      <c r="A24" s="2" t="s">
        <v>45</v>
      </c>
      <c r="B24" s="6">
        <v>77</v>
      </c>
      <c r="C24" s="6">
        <v>78</v>
      </c>
    </row>
    <row r="25" spans="1:3" s="4" customFormat="1" ht="18" customHeight="1">
      <c r="A25" s="2" t="s">
        <v>46</v>
      </c>
      <c r="B25" s="6">
        <v>190</v>
      </c>
      <c r="C25" s="6">
        <v>193</v>
      </c>
    </row>
    <row r="26" spans="1:3" s="4" customFormat="1" ht="18" customHeight="1">
      <c r="A26" s="2" t="s">
        <v>47</v>
      </c>
      <c r="B26" s="6">
        <v>248</v>
      </c>
      <c r="C26" s="6">
        <v>251</v>
      </c>
    </row>
    <row r="27" spans="1:3" s="4" customFormat="1" ht="18" customHeight="1">
      <c r="A27" s="2" t="s">
        <v>48</v>
      </c>
      <c r="B27" s="6">
        <v>532</v>
      </c>
      <c r="C27" s="6">
        <v>607</v>
      </c>
    </row>
    <row r="28" spans="1:3" s="4" customFormat="1" ht="18" customHeight="1">
      <c r="A28" s="2" t="s">
        <v>49</v>
      </c>
      <c r="B28" s="6">
        <v>315</v>
      </c>
      <c r="C28" s="6">
        <v>352</v>
      </c>
    </row>
    <row r="29" spans="1:3" s="4" customFormat="1" ht="18" customHeight="1">
      <c r="A29" s="2" t="s">
        <v>50</v>
      </c>
      <c r="B29" s="6">
        <v>47</v>
      </c>
      <c r="C29" s="6">
        <v>45</v>
      </c>
    </row>
    <row r="30" spans="1:3" s="4" customFormat="1" ht="18" customHeight="1">
      <c r="A30" s="2" t="s">
        <v>51</v>
      </c>
      <c r="B30" s="6">
        <v>1131</v>
      </c>
      <c r="C30" s="6">
        <v>1237</v>
      </c>
    </row>
    <row r="31" spans="1:3" s="4" customFormat="1" ht="18" customHeight="1">
      <c r="A31" s="2" t="s">
        <v>52</v>
      </c>
      <c r="B31" s="6">
        <v>620</v>
      </c>
      <c r="C31" s="6">
        <v>664</v>
      </c>
    </row>
    <row r="32" spans="1:3" s="4" customFormat="1" ht="18" customHeight="1">
      <c r="A32" s="2" t="s">
        <v>53</v>
      </c>
      <c r="B32" s="6">
        <v>11</v>
      </c>
      <c r="C32" s="6">
        <v>10</v>
      </c>
    </row>
    <row r="33" spans="1:5" s="4" customFormat="1" ht="18" customHeight="1">
      <c r="A33" s="2" t="s">
        <v>54</v>
      </c>
      <c r="B33" s="6">
        <v>1</v>
      </c>
      <c r="C33" s="6">
        <v>1</v>
      </c>
    </row>
    <row r="34" spans="1:5" s="4" customFormat="1" ht="18" customHeight="1">
      <c r="A34" s="2" t="s">
        <v>55</v>
      </c>
      <c r="B34" s="6">
        <v>2</v>
      </c>
      <c r="C34" s="6">
        <v>2</v>
      </c>
    </row>
    <row r="35" spans="1:5" s="4" customFormat="1" ht="12" customHeight="1">
      <c r="A35" s="456" t="s">
        <v>56</v>
      </c>
      <c r="B35" s="456"/>
      <c r="C35" s="456"/>
      <c r="D35" s="456"/>
      <c r="E35" s="456"/>
    </row>
    <row r="36" spans="1:5" s="4" customFormat="1" ht="12" customHeight="1">
      <c r="A36" s="456" t="s">
        <v>58</v>
      </c>
      <c r="B36" s="456"/>
      <c r="C36" s="456"/>
      <c r="D36" s="456"/>
      <c r="E36" s="456"/>
    </row>
    <row r="37" spans="1:5" s="4" customFormat="1" ht="11.25" customHeight="1">
      <c r="A37" s="456" t="s">
        <v>57</v>
      </c>
      <c r="B37" s="456"/>
      <c r="C37" s="456"/>
      <c r="D37" s="456"/>
      <c r="E37" s="456"/>
    </row>
    <row r="38" spans="1:5" s="4" customFormat="1" ht="11.25" customHeight="1"/>
    <row r="39" spans="1:5" s="4" customFormat="1" ht="28.35" customHeight="1"/>
  </sheetData>
  <mergeCells count="4">
    <mergeCell ref="A1:D1"/>
    <mergeCell ref="A35:E35"/>
    <mergeCell ref="A37:E37"/>
    <mergeCell ref="A36:E36"/>
  </mergeCells>
  <pageMargins left="0.78431372549019618" right="0.78431372549019618" top="0.98039215686274517" bottom="0.98039215686274517" header="0.50980392156862753" footer="0.50980392156862753"/>
  <pageSetup paperSize="9" scale="76"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zoomScaleNormal="100" workbookViewId="0">
      <selection activeCell="J11" sqref="J11"/>
    </sheetView>
  </sheetViews>
  <sheetFormatPr defaultRowHeight="12.75"/>
  <cols>
    <col min="1" max="16" width="14.7109375" bestFit="1" customWidth="1"/>
    <col min="17" max="17" width="4.7109375" bestFit="1" customWidth="1"/>
  </cols>
  <sheetData>
    <row r="1" spans="1:16">
      <c r="A1" s="455" t="s">
        <v>6</v>
      </c>
      <c r="B1" s="455"/>
      <c r="C1" s="455"/>
    </row>
    <row r="2" spans="1:16" s="4" customFormat="1" ht="32.25" customHeight="1">
      <c r="A2" s="536" t="s">
        <v>149</v>
      </c>
      <c r="B2" s="536" t="s">
        <v>181</v>
      </c>
      <c r="C2" s="536" t="s">
        <v>203</v>
      </c>
      <c r="D2" s="536" t="s">
        <v>204</v>
      </c>
      <c r="E2" s="536" t="s">
        <v>184</v>
      </c>
      <c r="F2" s="536" t="s">
        <v>807</v>
      </c>
      <c r="G2" s="536" t="s">
        <v>186</v>
      </c>
      <c r="H2" s="536" t="s">
        <v>205</v>
      </c>
      <c r="I2" s="536" t="s">
        <v>206</v>
      </c>
      <c r="J2" s="538" t="s">
        <v>189</v>
      </c>
      <c r="K2" s="536" t="s">
        <v>190</v>
      </c>
      <c r="L2" s="536" t="s">
        <v>207</v>
      </c>
      <c r="M2" s="536" t="s">
        <v>208</v>
      </c>
      <c r="N2" s="540" t="s">
        <v>209</v>
      </c>
      <c r="O2" s="541"/>
      <c r="P2" s="542"/>
    </row>
    <row r="3" spans="1:16" s="4" customFormat="1" ht="21" customHeight="1">
      <c r="A3" s="537"/>
      <c r="B3" s="537"/>
      <c r="C3" s="537"/>
      <c r="D3" s="537"/>
      <c r="E3" s="537"/>
      <c r="F3" s="537"/>
      <c r="G3" s="537"/>
      <c r="H3" s="537"/>
      <c r="I3" s="537"/>
      <c r="J3" s="539"/>
      <c r="K3" s="537"/>
      <c r="L3" s="537"/>
      <c r="M3" s="537"/>
      <c r="N3" s="38" t="s">
        <v>194</v>
      </c>
      <c r="O3" s="38" t="s">
        <v>195</v>
      </c>
      <c r="P3" s="38" t="s">
        <v>196</v>
      </c>
    </row>
    <row r="4" spans="1:16" s="4" customFormat="1" ht="18" customHeight="1">
      <c r="A4" s="22" t="s">
        <v>23</v>
      </c>
      <c r="B4" s="6">
        <v>287</v>
      </c>
      <c r="C4" s="6">
        <v>1309</v>
      </c>
      <c r="D4" s="6">
        <v>8</v>
      </c>
      <c r="E4" s="6">
        <v>248</v>
      </c>
      <c r="F4" s="6">
        <v>1910.9999999999998</v>
      </c>
      <c r="G4" s="6">
        <v>14.16864</v>
      </c>
      <c r="H4" s="6">
        <v>30.293250435000001</v>
      </c>
      <c r="I4" s="6">
        <v>0.122150203</v>
      </c>
      <c r="J4" s="37">
        <v>158520.41043955999</v>
      </c>
      <c r="K4" s="6">
        <v>14.168530000000001</v>
      </c>
      <c r="L4" s="6">
        <v>30.288544030000001</v>
      </c>
      <c r="M4" s="39">
        <v>14751584.310000001</v>
      </c>
      <c r="N4" s="6">
        <v>22872.75</v>
      </c>
      <c r="O4" s="6">
        <v>19644.59</v>
      </c>
      <c r="P4" s="6">
        <v>22743.31</v>
      </c>
    </row>
    <row r="5" spans="1:16" s="4" customFormat="1" ht="18" customHeight="1">
      <c r="A5" s="22" t="s">
        <v>24</v>
      </c>
      <c r="B5" s="6">
        <v>289</v>
      </c>
      <c r="C5" s="6">
        <v>1287</v>
      </c>
      <c r="D5" s="6">
        <v>12</v>
      </c>
      <c r="E5" s="6">
        <v>122</v>
      </c>
      <c r="F5" s="6">
        <v>687</v>
      </c>
      <c r="G5" s="6">
        <v>12.339589999999999</v>
      </c>
      <c r="H5" s="6">
        <v>25.800941720000001</v>
      </c>
      <c r="I5" s="6">
        <v>0.21148312899999999</v>
      </c>
      <c r="J5" s="37">
        <v>375559.55924308603</v>
      </c>
      <c r="K5" s="6">
        <v>15.349758233999999</v>
      </c>
      <c r="L5" s="6">
        <v>20.30463782</v>
      </c>
      <c r="M5" s="39">
        <v>13731179.130000001</v>
      </c>
      <c r="N5" s="6">
        <v>23687.41</v>
      </c>
      <c r="O5" s="6">
        <v>21111.79</v>
      </c>
      <c r="P5" s="6">
        <v>22636.75</v>
      </c>
    </row>
    <row r="6" spans="1:16" s="4" customFormat="1" ht="18" customHeight="1">
      <c r="A6" s="22" t="s">
        <v>104</v>
      </c>
      <c r="B6" s="6">
        <v>286</v>
      </c>
      <c r="C6" s="6">
        <v>1308</v>
      </c>
      <c r="D6" s="6">
        <v>6</v>
      </c>
      <c r="E6" s="6">
        <v>19</v>
      </c>
      <c r="F6" s="6">
        <v>227</v>
      </c>
      <c r="G6" s="6">
        <v>3.8297400000000001</v>
      </c>
      <c r="H6" s="6">
        <v>7.4556996</v>
      </c>
      <c r="I6" s="6">
        <v>0.39240524199999999</v>
      </c>
      <c r="J6" s="37">
        <v>328444.916299559</v>
      </c>
      <c r="K6" s="6">
        <v>3.8297400000000001</v>
      </c>
      <c r="L6" s="6">
        <v>7.4557000000000002</v>
      </c>
      <c r="M6" s="39">
        <v>14842660.65</v>
      </c>
      <c r="N6" s="6">
        <v>23072</v>
      </c>
      <c r="O6" s="6">
        <v>22659.08</v>
      </c>
      <c r="P6" s="6">
        <v>23000.87</v>
      </c>
    </row>
    <row r="7" spans="1:16" s="4" customFormat="1" ht="18" customHeight="1">
      <c r="A7" s="22" t="s">
        <v>105</v>
      </c>
      <c r="B7" s="6">
        <v>288</v>
      </c>
      <c r="C7" s="6">
        <v>1306</v>
      </c>
      <c r="D7" s="6">
        <v>5</v>
      </c>
      <c r="E7" s="6">
        <v>22</v>
      </c>
      <c r="F7" s="6">
        <v>186</v>
      </c>
      <c r="G7" s="6">
        <v>3.7104400000000002</v>
      </c>
      <c r="H7" s="6">
        <v>7.1589378200000002</v>
      </c>
      <c r="I7" s="6">
        <v>0.32540626499999997</v>
      </c>
      <c r="J7" s="37">
        <v>384889.1301075269</v>
      </c>
      <c r="K7" s="6">
        <v>8.7700182340000001</v>
      </c>
      <c r="L7" s="6">
        <v>7.1589378200000002</v>
      </c>
      <c r="M7" s="39">
        <v>15035898.15</v>
      </c>
      <c r="N7" s="6">
        <v>23401.49</v>
      </c>
      <c r="O7" s="6">
        <v>21840.05</v>
      </c>
      <c r="P7" s="6">
        <v>23357.37</v>
      </c>
    </row>
    <row r="8" spans="1:16" s="4" customFormat="1" ht="18" customHeight="1">
      <c r="A8" s="22" t="s">
        <v>106</v>
      </c>
      <c r="B8" s="6">
        <v>288</v>
      </c>
      <c r="C8" s="6">
        <v>1305</v>
      </c>
      <c r="D8" s="6">
        <v>8</v>
      </c>
      <c r="E8" s="6">
        <v>19</v>
      </c>
      <c r="F8" s="6">
        <v>149</v>
      </c>
      <c r="G8" s="6">
        <v>2.7530100000000002</v>
      </c>
      <c r="H8" s="6">
        <v>5.6880806000000002</v>
      </c>
      <c r="I8" s="6">
        <v>0.29937266299999998</v>
      </c>
      <c r="J8" s="37">
        <v>381750.375838926</v>
      </c>
      <c r="K8" s="6">
        <v>2.75</v>
      </c>
      <c r="L8" s="6">
        <v>5.69</v>
      </c>
      <c r="M8" s="39">
        <v>14798289.939999999</v>
      </c>
      <c r="N8" s="6">
        <v>23687.41</v>
      </c>
      <c r="O8" s="6">
        <v>22917.26</v>
      </c>
      <c r="P8" s="6">
        <v>23168.54</v>
      </c>
    </row>
    <row r="9" spans="1:16" s="4" customFormat="1" ht="18" customHeight="1">
      <c r="A9" s="22" t="s">
        <v>107</v>
      </c>
      <c r="B9" s="6">
        <v>288</v>
      </c>
      <c r="C9" s="6">
        <v>1303</v>
      </c>
      <c r="D9" s="6">
        <v>7</v>
      </c>
      <c r="E9" s="6">
        <v>23</v>
      </c>
      <c r="F9" s="6">
        <v>93</v>
      </c>
      <c r="G9" s="6">
        <v>2.7530100000000002</v>
      </c>
      <c r="H9" s="6">
        <v>4.4551192000000004</v>
      </c>
      <c r="I9" s="6">
        <v>0.19370083499999999</v>
      </c>
      <c r="J9" s="37">
        <v>479045.07530000003</v>
      </c>
      <c r="K9" s="6">
        <v>0</v>
      </c>
      <c r="L9" s="6">
        <v>0</v>
      </c>
      <c r="M9" s="39">
        <v>13790858.9</v>
      </c>
      <c r="N9" s="6">
        <v>23449.5</v>
      </c>
      <c r="O9" s="6">
        <v>21835.19</v>
      </c>
      <c r="P9" s="6">
        <v>21896.73</v>
      </c>
    </row>
    <row r="10" spans="1:16" s="4" customFormat="1" ht="18" customHeight="1">
      <c r="A10" s="22" t="s">
        <v>108</v>
      </c>
      <c r="B10" s="6">
        <v>288</v>
      </c>
      <c r="C10" s="6">
        <v>1303</v>
      </c>
      <c r="D10" s="6">
        <v>3</v>
      </c>
      <c r="E10" s="6">
        <v>20</v>
      </c>
      <c r="F10" s="6">
        <v>13.999999999999998</v>
      </c>
      <c r="G10" s="6">
        <v>0.18</v>
      </c>
      <c r="H10" s="6">
        <v>0.58546874999999998</v>
      </c>
      <c r="I10" s="6">
        <v>2.9273437999999999E-2</v>
      </c>
      <c r="J10" s="37">
        <v>418191.96428571403</v>
      </c>
      <c r="K10" s="6">
        <v>0</v>
      </c>
      <c r="L10" s="6">
        <v>0</v>
      </c>
      <c r="M10" s="39">
        <v>13731179.130000001</v>
      </c>
      <c r="N10" s="6">
        <v>21923.040000000001</v>
      </c>
      <c r="O10" s="6">
        <v>21217.81</v>
      </c>
      <c r="P10" s="6">
        <v>21736.22</v>
      </c>
    </row>
    <row r="11" spans="1:16" s="4" customFormat="1" ht="18" customHeight="1">
      <c r="A11" s="22" t="s">
        <v>109</v>
      </c>
      <c r="B11" s="6">
        <v>289</v>
      </c>
      <c r="C11" s="6">
        <v>1287</v>
      </c>
      <c r="D11" s="6">
        <v>4</v>
      </c>
      <c r="E11" s="6">
        <v>19</v>
      </c>
      <c r="F11" s="6">
        <v>18</v>
      </c>
      <c r="G11" s="6">
        <v>0.25850000000000001</v>
      </c>
      <c r="H11" s="6">
        <v>0.45763575000000001</v>
      </c>
      <c r="I11" s="6">
        <v>2.4086092E-2</v>
      </c>
      <c r="J11" s="37">
        <v>254242.08333333299</v>
      </c>
      <c r="K11" s="6">
        <v>0</v>
      </c>
      <c r="L11" s="6">
        <v>0</v>
      </c>
      <c r="M11" s="39">
        <v>14324677.82</v>
      </c>
      <c r="N11" s="6">
        <v>22884.33</v>
      </c>
      <c r="O11" s="6">
        <v>21111.79</v>
      </c>
      <c r="P11" s="6">
        <v>22636.75</v>
      </c>
    </row>
    <row r="12" spans="1:16" s="4" customFormat="1" ht="18.75" customHeight="1">
      <c r="A12" s="457" t="s">
        <v>202</v>
      </c>
      <c r="B12" s="457"/>
      <c r="C12" s="457"/>
      <c r="D12" s="457"/>
      <c r="E12" s="457"/>
      <c r="F12" s="457"/>
      <c r="G12" s="457"/>
      <c r="H12" s="457"/>
      <c r="I12" s="457"/>
      <c r="J12" s="457"/>
      <c r="K12" s="457"/>
      <c r="L12" s="457"/>
      <c r="M12" s="457"/>
      <c r="N12" s="457"/>
      <c r="O12" s="457"/>
      <c r="P12" s="457"/>
    </row>
    <row r="13" spans="1:16" s="4" customFormat="1" ht="18.75" customHeight="1">
      <c r="A13" s="457" t="s">
        <v>210</v>
      </c>
      <c r="B13" s="457"/>
      <c r="C13" s="457"/>
      <c r="D13" s="457"/>
      <c r="E13" s="457"/>
      <c r="F13" s="457"/>
      <c r="G13" s="457"/>
      <c r="H13" s="457"/>
      <c r="I13" s="457"/>
      <c r="J13" s="457"/>
      <c r="K13" s="457"/>
      <c r="L13" s="457"/>
      <c r="M13" s="457"/>
      <c r="N13" s="457"/>
      <c r="O13" s="457"/>
      <c r="P13" s="457"/>
    </row>
    <row r="14" spans="1:16" s="4" customFormat="1" ht="28.35" customHeight="1"/>
  </sheetData>
  <mergeCells count="17">
    <mergeCell ref="A1:C1"/>
    <mergeCell ref="A2:A3"/>
    <mergeCell ref="B2:B3"/>
    <mergeCell ref="C2:C3"/>
    <mergeCell ref="D2:D3"/>
    <mergeCell ref="L2:L3"/>
    <mergeCell ref="M2:M3"/>
    <mergeCell ref="N2:P2"/>
    <mergeCell ref="A13:P13"/>
    <mergeCell ref="A12:P12"/>
    <mergeCell ref="F2:F3"/>
    <mergeCell ref="G2:G3"/>
    <mergeCell ref="H2:H3"/>
    <mergeCell ref="I2:I3"/>
    <mergeCell ref="J2:J3"/>
    <mergeCell ref="K2:K3"/>
    <mergeCell ref="E2:E3"/>
  </mergeCells>
  <pageMargins left="0.78431372549019618" right="0.78431372549019618" top="0.98039215686274517" bottom="0.98039215686274517" header="0.50980392156862753" footer="0.50980392156862753"/>
  <pageSetup paperSize="9" scale="37"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Normal="100" workbookViewId="0">
      <selection activeCell="A2" sqref="A2:H2"/>
    </sheetView>
  </sheetViews>
  <sheetFormatPr defaultRowHeight="12.75"/>
  <cols>
    <col min="1" max="1" width="6.42578125" bestFit="1" customWidth="1"/>
    <col min="2" max="2" width="36.28515625" bestFit="1" customWidth="1"/>
    <col min="3" max="8" width="13.5703125" bestFit="1" customWidth="1"/>
    <col min="9" max="9" width="4.85546875" bestFit="1" customWidth="1"/>
  </cols>
  <sheetData>
    <row r="1" spans="1:8" ht="13.5" customHeight="1">
      <c r="A1" s="544" t="s">
        <v>808</v>
      </c>
      <c r="B1" s="544"/>
      <c r="C1" s="544"/>
      <c r="D1" s="544"/>
      <c r="E1" s="544"/>
      <c r="F1" s="544"/>
      <c r="G1" s="544"/>
      <c r="H1" s="544"/>
    </row>
    <row r="2" spans="1:8" s="4" customFormat="1" ht="19.5" customHeight="1">
      <c r="A2" s="518" t="s">
        <v>211</v>
      </c>
      <c r="B2" s="548"/>
      <c r="C2" s="548"/>
      <c r="D2" s="548"/>
      <c r="E2" s="548"/>
      <c r="F2" s="548"/>
      <c r="G2" s="548"/>
      <c r="H2" s="519"/>
    </row>
    <row r="3" spans="1:8" s="4" customFormat="1" ht="15" customHeight="1">
      <c r="A3" s="467" t="s">
        <v>212</v>
      </c>
      <c r="B3" s="467" t="s">
        <v>213</v>
      </c>
      <c r="C3" s="473" t="s">
        <v>156</v>
      </c>
      <c r="D3" s="474"/>
      <c r="E3" s="473" t="s">
        <v>157</v>
      </c>
      <c r="F3" s="474"/>
      <c r="G3" s="518" t="s">
        <v>158</v>
      </c>
      <c r="H3" s="519"/>
    </row>
    <row r="4" spans="1:8" s="4" customFormat="1" ht="18" customHeight="1">
      <c r="A4" s="469"/>
      <c r="B4" s="469"/>
      <c r="C4" s="18" t="s">
        <v>23</v>
      </c>
      <c r="D4" s="18" t="s">
        <v>109</v>
      </c>
      <c r="E4" s="18" t="s">
        <v>23</v>
      </c>
      <c r="F4" s="18" t="s">
        <v>109</v>
      </c>
      <c r="G4" s="18" t="s">
        <v>23</v>
      </c>
      <c r="H4" s="18" t="s">
        <v>109</v>
      </c>
    </row>
    <row r="5" spans="1:8" s="4" customFormat="1" ht="18" customHeight="1">
      <c r="A5" s="9">
        <v>1</v>
      </c>
      <c r="B5" s="2" t="s">
        <v>214</v>
      </c>
      <c r="C5" s="40">
        <v>2.540772</v>
      </c>
      <c r="D5" s="11">
        <v>2.627862194</v>
      </c>
      <c r="E5" s="40">
        <v>2.2400000000000002</v>
      </c>
      <c r="F5" s="11">
        <v>1.5</v>
      </c>
      <c r="G5" s="41">
        <v>0</v>
      </c>
      <c r="H5" s="9">
        <v>0</v>
      </c>
    </row>
    <row r="6" spans="1:8" s="4" customFormat="1" ht="18" customHeight="1">
      <c r="A6" s="9">
        <v>2</v>
      </c>
      <c r="B6" s="2" t="s">
        <v>215</v>
      </c>
      <c r="C6" s="40">
        <v>0.453121</v>
      </c>
      <c r="D6" s="11">
        <v>1.192977368</v>
      </c>
      <c r="E6" s="40">
        <v>3.84</v>
      </c>
      <c r="F6" s="11">
        <v>3.49</v>
      </c>
      <c r="G6" s="41">
        <v>0</v>
      </c>
      <c r="H6" s="9">
        <v>0</v>
      </c>
    </row>
    <row r="7" spans="1:8" s="4" customFormat="1" ht="18" customHeight="1">
      <c r="A7" s="9">
        <v>3</v>
      </c>
      <c r="B7" s="2" t="s">
        <v>216</v>
      </c>
      <c r="C7" s="40">
        <v>0.90787099999999998</v>
      </c>
      <c r="D7" s="11">
        <v>0.71372207200000004</v>
      </c>
      <c r="E7" s="40">
        <v>0.3</v>
      </c>
      <c r="F7" s="11">
        <v>0.25</v>
      </c>
      <c r="G7" s="41">
        <v>0</v>
      </c>
      <c r="H7" s="9">
        <v>0</v>
      </c>
    </row>
    <row r="8" spans="1:8" s="4" customFormat="1" ht="18" customHeight="1">
      <c r="A8" s="9">
        <v>4</v>
      </c>
      <c r="B8" s="2" t="s">
        <v>217</v>
      </c>
      <c r="C8" s="40">
        <v>1.9894999999999999E-2</v>
      </c>
      <c r="D8" s="11">
        <v>1.3742726E-2</v>
      </c>
      <c r="E8" s="40">
        <v>0</v>
      </c>
      <c r="F8" s="11">
        <v>0</v>
      </c>
      <c r="G8" s="41">
        <v>0</v>
      </c>
      <c r="H8" s="9">
        <v>0</v>
      </c>
    </row>
    <row r="9" spans="1:8" s="4" customFormat="1" ht="18" customHeight="1">
      <c r="A9" s="9">
        <v>5</v>
      </c>
      <c r="B9" s="2" t="s">
        <v>218</v>
      </c>
      <c r="C9" s="40">
        <v>1.090857</v>
      </c>
      <c r="D9" s="11">
        <v>0.76985054100000005</v>
      </c>
      <c r="E9" s="40">
        <v>0.86</v>
      </c>
      <c r="F9" s="11">
        <v>0.91</v>
      </c>
      <c r="G9" s="41">
        <v>0</v>
      </c>
      <c r="H9" s="9">
        <v>0</v>
      </c>
    </row>
    <row r="10" spans="1:8" s="4" customFormat="1" ht="18" customHeight="1">
      <c r="A10" s="9">
        <v>6</v>
      </c>
      <c r="B10" s="2" t="s">
        <v>219</v>
      </c>
      <c r="C10" s="40">
        <v>0.10466200000000001</v>
      </c>
      <c r="D10" s="11">
        <v>6.3137752000000005E-2</v>
      </c>
      <c r="E10" s="40">
        <v>0.75</v>
      </c>
      <c r="F10" s="11">
        <v>0.68</v>
      </c>
      <c r="G10" s="41">
        <v>0</v>
      </c>
      <c r="H10" s="9">
        <v>0</v>
      </c>
    </row>
    <row r="11" spans="1:8" s="4" customFormat="1" ht="18" customHeight="1">
      <c r="A11" s="9">
        <v>7</v>
      </c>
      <c r="B11" s="2" t="s">
        <v>220</v>
      </c>
      <c r="C11" s="40">
        <v>4.2660999999999998E-2</v>
      </c>
      <c r="D11" s="11">
        <v>2.7996772E-2</v>
      </c>
      <c r="E11" s="40">
        <v>0.05</v>
      </c>
      <c r="F11" s="11">
        <v>0.04</v>
      </c>
      <c r="G11" s="41">
        <v>0</v>
      </c>
      <c r="H11" s="9">
        <v>0</v>
      </c>
    </row>
    <row r="12" spans="1:8" s="4" customFormat="1" ht="18" customHeight="1">
      <c r="A12" s="9">
        <v>8</v>
      </c>
      <c r="B12" s="2" t="s">
        <v>221</v>
      </c>
      <c r="C12" s="40">
        <v>1.6045739999999999</v>
      </c>
      <c r="D12" s="11">
        <v>0.95137133399999996</v>
      </c>
      <c r="E12" s="40">
        <v>6.34</v>
      </c>
      <c r="F12" s="11">
        <v>6.16</v>
      </c>
      <c r="G12" s="41">
        <v>29.35</v>
      </c>
      <c r="H12" s="9">
        <v>27.21</v>
      </c>
    </row>
    <row r="13" spans="1:8" s="4" customFormat="1" ht="18" customHeight="1">
      <c r="A13" s="9">
        <v>9</v>
      </c>
      <c r="B13" s="2" t="s">
        <v>222</v>
      </c>
      <c r="C13" s="40">
        <v>4.6059000000000003E-2</v>
      </c>
      <c r="D13" s="11">
        <v>1.9439573000000002E-2</v>
      </c>
      <c r="E13" s="40">
        <v>0</v>
      </c>
      <c r="F13" s="11">
        <v>0</v>
      </c>
      <c r="G13" s="41">
        <v>0</v>
      </c>
      <c r="H13" s="9">
        <v>0</v>
      </c>
    </row>
    <row r="14" spans="1:8" s="4" customFormat="1" ht="18" customHeight="1">
      <c r="A14" s="9">
        <v>10</v>
      </c>
      <c r="B14" s="2" t="s">
        <v>223</v>
      </c>
      <c r="C14" s="40">
        <v>0.42801600000000001</v>
      </c>
      <c r="D14" s="11">
        <v>0.12154456299999999</v>
      </c>
      <c r="E14" s="40">
        <v>3.36</v>
      </c>
      <c r="F14" s="11">
        <v>3.25</v>
      </c>
      <c r="G14" s="41">
        <v>0.08</v>
      </c>
      <c r="H14" s="9">
        <v>0</v>
      </c>
    </row>
    <row r="15" spans="1:8" s="4" customFormat="1" ht="18" customHeight="1">
      <c r="A15" s="9">
        <v>11</v>
      </c>
      <c r="B15" s="2" t="s">
        <v>224</v>
      </c>
      <c r="C15" s="40">
        <v>0.350443</v>
      </c>
      <c r="D15" s="11">
        <v>0.242642583</v>
      </c>
      <c r="E15" s="40">
        <v>0.44</v>
      </c>
      <c r="F15" s="11">
        <v>0.23</v>
      </c>
      <c r="G15" s="41">
        <v>0</v>
      </c>
      <c r="H15" s="9">
        <v>0</v>
      </c>
    </row>
    <row r="16" spans="1:8" s="4" customFormat="1" ht="18" customHeight="1">
      <c r="A16" s="9">
        <v>12</v>
      </c>
      <c r="B16" s="2" t="s">
        <v>225</v>
      </c>
      <c r="C16" s="40">
        <v>0.55899100000000002</v>
      </c>
      <c r="D16" s="11">
        <v>0.42540340999999998</v>
      </c>
      <c r="E16" s="40">
        <v>0.32</v>
      </c>
      <c r="F16" s="11">
        <v>0.3</v>
      </c>
      <c r="G16" s="41">
        <v>0.09</v>
      </c>
      <c r="H16" s="9">
        <v>0</v>
      </c>
    </row>
    <row r="17" spans="1:8" s="4" customFormat="1" ht="18" customHeight="1">
      <c r="A17" s="9">
        <v>13</v>
      </c>
      <c r="B17" s="2" t="s">
        <v>226</v>
      </c>
      <c r="C17" s="40">
        <v>0.28089900000000001</v>
      </c>
      <c r="D17" s="11">
        <v>0.21348195</v>
      </c>
      <c r="E17" s="40">
        <v>7.0000000000000007E-2</v>
      </c>
      <c r="F17" s="11">
        <v>0.09</v>
      </c>
      <c r="G17" s="41">
        <v>0</v>
      </c>
      <c r="H17" s="9">
        <v>0</v>
      </c>
    </row>
    <row r="18" spans="1:8" s="4" customFormat="1" ht="18" customHeight="1">
      <c r="A18" s="9">
        <v>14</v>
      </c>
      <c r="B18" s="2" t="s">
        <v>227</v>
      </c>
      <c r="C18" s="40">
        <v>2.4107639999999999</v>
      </c>
      <c r="D18" s="11">
        <v>3.5737796899999998</v>
      </c>
      <c r="E18" s="40">
        <v>4.84</v>
      </c>
      <c r="F18" s="11">
        <v>5.62</v>
      </c>
      <c r="G18" s="41">
        <v>0</v>
      </c>
      <c r="H18" s="9">
        <v>0</v>
      </c>
    </row>
    <row r="19" spans="1:8" s="4" customFormat="1" ht="18" customHeight="1">
      <c r="A19" s="9">
        <v>15</v>
      </c>
      <c r="B19" s="2" t="s">
        <v>228</v>
      </c>
      <c r="C19" s="40">
        <v>8.7381E-2</v>
      </c>
      <c r="D19" s="11">
        <v>8.4781890999999998E-2</v>
      </c>
      <c r="E19" s="40">
        <v>0.19</v>
      </c>
      <c r="F19" s="11">
        <v>0.11</v>
      </c>
      <c r="G19" s="41">
        <v>0</v>
      </c>
      <c r="H19" s="9">
        <v>0</v>
      </c>
    </row>
    <row r="20" spans="1:8" s="4" customFormat="1" ht="18" customHeight="1">
      <c r="A20" s="9">
        <v>16</v>
      </c>
      <c r="B20" s="2" t="s">
        <v>229</v>
      </c>
      <c r="C20" s="40">
        <v>1.6735E-2</v>
      </c>
      <c r="D20" s="11">
        <v>8.6293759999999994E-3</v>
      </c>
      <c r="E20" s="40">
        <v>0</v>
      </c>
      <c r="F20" s="11">
        <v>0</v>
      </c>
      <c r="G20" s="41">
        <v>0</v>
      </c>
      <c r="H20" s="9">
        <v>0</v>
      </c>
    </row>
    <row r="21" spans="1:8" s="4" customFormat="1" ht="18" customHeight="1">
      <c r="A21" s="9">
        <v>17</v>
      </c>
      <c r="B21" s="2" t="s">
        <v>230</v>
      </c>
      <c r="C21" s="40">
        <v>56.412700000000001</v>
      </c>
      <c r="D21" s="11">
        <v>46.571001400999997</v>
      </c>
      <c r="E21" s="40">
        <v>64.31</v>
      </c>
      <c r="F21" s="11">
        <v>63.11</v>
      </c>
      <c r="G21" s="41">
        <v>40.659999999999997</v>
      </c>
      <c r="H21" s="9">
        <v>14.52</v>
      </c>
    </row>
    <row r="22" spans="1:8" s="4" customFormat="1" ht="18" customHeight="1">
      <c r="A22" s="9">
        <v>18</v>
      </c>
      <c r="B22" s="2" t="s">
        <v>231</v>
      </c>
      <c r="C22" s="40">
        <v>5.1506999999999997E-2</v>
      </c>
      <c r="D22" s="11">
        <v>3.8559835000000001E-2</v>
      </c>
      <c r="E22" s="40">
        <v>0</v>
      </c>
      <c r="F22" s="11">
        <v>0</v>
      </c>
      <c r="G22" s="41">
        <v>0</v>
      </c>
      <c r="H22" s="9">
        <v>0</v>
      </c>
    </row>
    <row r="23" spans="1:8" s="4" customFormat="1" ht="18" customHeight="1">
      <c r="A23" s="9">
        <v>19</v>
      </c>
      <c r="B23" s="2" t="s">
        <v>232</v>
      </c>
      <c r="C23" s="40">
        <v>0.32509300000000002</v>
      </c>
      <c r="D23" s="11">
        <v>0.22369478100000001</v>
      </c>
      <c r="E23" s="40">
        <v>0.1</v>
      </c>
      <c r="F23" s="11">
        <v>0.09</v>
      </c>
      <c r="G23" s="41">
        <v>0</v>
      </c>
      <c r="H23" s="9">
        <v>0</v>
      </c>
    </row>
    <row r="24" spans="1:8" s="4" customFormat="1" ht="18" customHeight="1">
      <c r="A24" s="9">
        <v>20</v>
      </c>
      <c r="B24" s="2" t="s">
        <v>233</v>
      </c>
      <c r="C24" s="40">
        <v>1.6684300000000001</v>
      </c>
      <c r="D24" s="11">
        <v>1.8892525950000001</v>
      </c>
      <c r="E24" s="40">
        <v>1.17</v>
      </c>
      <c r="F24" s="11">
        <v>1.1399999999999999</v>
      </c>
      <c r="G24" s="41">
        <v>0</v>
      </c>
      <c r="H24" s="9">
        <v>0</v>
      </c>
    </row>
    <row r="25" spans="1:8" s="4" customFormat="1" ht="18" customHeight="1">
      <c r="A25" s="9">
        <v>21</v>
      </c>
      <c r="B25" s="2" t="s">
        <v>234</v>
      </c>
      <c r="C25" s="40">
        <v>30.598569999999999</v>
      </c>
      <c r="D25" s="11">
        <v>40.227127592999999</v>
      </c>
      <c r="E25" s="40">
        <v>10.84</v>
      </c>
      <c r="F25" s="11">
        <v>13.03</v>
      </c>
      <c r="G25" s="41">
        <v>29.82</v>
      </c>
      <c r="H25" s="9">
        <v>58.27</v>
      </c>
    </row>
    <row r="26" spans="1:8" s="4" customFormat="1" ht="18" customHeight="1">
      <c r="A26" s="22"/>
      <c r="B26" s="22" t="s">
        <v>98</v>
      </c>
      <c r="C26" s="42">
        <v>100.00000100000001</v>
      </c>
      <c r="D26" s="43">
        <v>100.00000000000001</v>
      </c>
      <c r="E26" s="44">
        <v>100.02</v>
      </c>
      <c r="F26" s="42">
        <v>100</v>
      </c>
      <c r="G26" s="44">
        <v>100</v>
      </c>
      <c r="H26" s="43">
        <v>100</v>
      </c>
    </row>
    <row r="27" spans="1:8" s="4" customFormat="1" ht="14.25" customHeight="1">
      <c r="A27" s="545" t="s">
        <v>235</v>
      </c>
      <c r="B27" s="546"/>
      <c r="C27" s="546"/>
      <c r="D27" s="546"/>
      <c r="E27" s="546"/>
      <c r="F27" s="546"/>
      <c r="G27" s="546"/>
      <c r="H27" s="547"/>
    </row>
    <row r="28" spans="1:8" s="4" customFormat="1" ht="24" customHeight="1">
      <c r="A28" s="545" t="s">
        <v>236</v>
      </c>
      <c r="B28" s="546"/>
      <c r="C28" s="546"/>
      <c r="D28" s="546"/>
      <c r="E28" s="546"/>
      <c r="F28" s="546"/>
      <c r="G28" s="546"/>
      <c r="H28" s="547"/>
    </row>
    <row r="29" spans="1:8" s="4" customFormat="1" ht="13.5" customHeight="1">
      <c r="A29" s="545" t="s">
        <v>148</v>
      </c>
      <c r="B29" s="546"/>
      <c r="C29" s="546"/>
      <c r="D29" s="546"/>
      <c r="E29" s="546"/>
      <c r="F29" s="546"/>
      <c r="G29" s="546"/>
      <c r="H29" s="547"/>
    </row>
    <row r="30" spans="1:8" s="4" customFormat="1" ht="28.35" customHeight="1"/>
  </sheetData>
  <mergeCells count="10">
    <mergeCell ref="A1:H1"/>
    <mergeCell ref="A27:H27"/>
    <mergeCell ref="A28:H28"/>
    <mergeCell ref="A29:H29"/>
    <mergeCell ref="A2:H2"/>
    <mergeCell ref="A3:A4"/>
    <mergeCell ref="B3:B4"/>
    <mergeCell ref="C3:D3"/>
    <mergeCell ref="E3:F3"/>
    <mergeCell ref="G3:H3"/>
  </mergeCells>
  <pageMargins left="0.78431372549019618" right="0.78431372549019618" top="0.98039215686274517" bottom="0.98039215686274517" header="0.50980392156862753" footer="0.50980392156862753"/>
  <pageSetup paperSize="9" scale="70"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zoomScaleNormal="100" workbookViewId="0">
      <selection activeCell="B2" sqref="B2:F2"/>
    </sheetView>
  </sheetViews>
  <sheetFormatPr defaultRowHeight="12.75"/>
  <cols>
    <col min="1" max="6" width="14.7109375" bestFit="1" customWidth="1"/>
    <col min="7" max="7" width="4.7109375" bestFit="1" customWidth="1"/>
  </cols>
  <sheetData>
    <row r="1" spans="1:6" ht="15" customHeight="1">
      <c r="A1" s="515" t="s">
        <v>7</v>
      </c>
      <c r="B1" s="515"/>
      <c r="C1" s="515"/>
      <c r="D1" s="515"/>
      <c r="E1" s="515"/>
      <c r="F1" s="515"/>
    </row>
    <row r="2" spans="1:6" s="4" customFormat="1" ht="18" customHeight="1">
      <c r="A2" s="467" t="s">
        <v>95</v>
      </c>
      <c r="B2" s="473" t="s">
        <v>237</v>
      </c>
      <c r="C2" s="526"/>
      <c r="D2" s="526"/>
      <c r="E2" s="526"/>
      <c r="F2" s="474"/>
    </row>
    <row r="3" spans="1:6" s="4" customFormat="1" ht="18" customHeight="1">
      <c r="A3" s="469"/>
      <c r="B3" s="18" t="s">
        <v>238</v>
      </c>
      <c r="C3" s="18" t="s">
        <v>239</v>
      </c>
      <c r="D3" s="18" t="s">
        <v>50</v>
      </c>
      <c r="E3" s="18" t="s">
        <v>240</v>
      </c>
      <c r="F3" s="18" t="s">
        <v>234</v>
      </c>
    </row>
    <row r="4" spans="1:6" s="4" customFormat="1" ht="18" customHeight="1">
      <c r="A4" s="2" t="s">
        <v>23</v>
      </c>
      <c r="B4" s="40">
        <v>22.352499999999999</v>
      </c>
      <c r="C4" s="40">
        <v>12.430833333000001</v>
      </c>
      <c r="D4" s="40">
        <v>7.94</v>
      </c>
      <c r="E4" s="40">
        <v>5.1666666999999999E-2</v>
      </c>
      <c r="F4" s="40">
        <v>57.224166666999999</v>
      </c>
    </row>
    <row r="5" spans="1:6" s="4" customFormat="1" ht="18" customHeight="1">
      <c r="A5" s="2" t="s">
        <v>24</v>
      </c>
      <c r="B5" s="40">
        <v>27.506666667000001</v>
      </c>
      <c r="C5" s="40">
        <v>8.3433333330000004</v>
      </c>
      <c r="D5" s="40">
        <v>5.891666667</v>
      </c>
      <c r="E5" s="40">
        <v>6.3333333000000006E-2</v>
      </c>
      <c r="F5" s="40">
        <v>58.195</v>
      </c>
    </row>
    <row r="6" spans="1:6" s="4" customFormat="1" ht="18" customHeight="1">
      <c r="A6" s="2" t="s">
        <v>104</v>
      </c>
      <c r="B6" s="40">
        <v>22.47</v>
      </c>
      <c r="C6" s="40">
        <v>7.12</v>
      </c>
      <c r="D6" s="40">
        <v>6.77</v>
      </c>
      <c r="E6" s="40">
        <v>0.04</v>
      </c>
      <c r="F6" s="40">
        <v>63.59</v>
      </c>
    </row>
    <row r="7" spans="1:6" s="4" customFormat="1" ht="18" customHeight="1">
      <c r="A7" s="2" t="s">
        <v>105</v>
      </c>
      <c r="B7" s="40">
        <v>31.27</v>
      </c>
      <c r="C7" s="40">
        <v>6.42</v>
      </c>
      <c r="D7" s="40">
        <v>5.74</v>
      </c>
      <c r="E7" s="40">
        <v>0.09</v>
      </c>
      <c r="F7" s="40">
        <v>56.48</v>
      </c>
    </row>
    <row r="8" spans="1:6" s="4" customFormat="1" ht="18" customHeight="1">
      <c r="A8" s="2" t="s">
        <v>106</v>
      </c>
      <c r="B8" s="40">
        <v>26.25</v>
      </c>
      <c r="C8" s="40">
        <v>8.76</v>
      </c>
      <c r="D8" s="40">
        <v>5.33</v>
      </c>
      <c r="E8" s="40">
        <v>0.13</v>
      </c>
      <c r="F8" s="40">
        <v>59.53</v>
      </c>
    </row>
    <row r="9" spans="1:6" s="4" customFormat="1" ht="18" customHeight="1">
      <c r="A9" s="2" t="s">
        <v>107</v>
      </c>
      <c r="B9" s="40">
        <v>26.91</v>
      </c>
      <c r="C9" s="40">
        <v>8.1</v>
      </c>
      <c r="D9" s="40">
        <v>5.49</v>
      </c>
      <c r="E9" s="40">
        <v>0.03</v>
      </c>
      <c r="F9" s="40">
        <v>59.46</v>
      </c>
    </row>
    <row r="10" spans="1:6" s="4" customFormat="1" ht="18" customHeight="1">
      <c r="A10" s="2" t="s">
        <v>108</v>
      </c>
      <c r="B10" s="40">
        <v>26.75</v>
      </c>
      <c r="C10" s="40">
        <v>12.6</v>
      </c>
      <c r="D10" s="40">
        <v>5.88</v>
      </c>
      <c r="E10" s="40">
        <v>0.06</v>
      </c>
      <c r="F10" s="40">
        <v>54.71</v>
      </c>
    </row>
    <row r="11" spans="1:6" s="4" customFormat="1" ht="18" customHeight="1">
      <c r="A11" s="2" t="s">
        <v>109</v>
      </c>
      <c r="B11" s="40">
        <v>31.39</v>
      </c>
      <c r="C11" s="40">
        <v>7.06</v>
      </c>
      <c r="D11" s="40">
        <v>6.14</v>
      </c>
      <c r="E11" s="40">
        <v>0.03</v>
      </c>
      <c r="F11" s="40">
        <v>55.39</v>
      </c>
    </row>
    <row r="12" spans="1:6" s="4" customFormat="1" ht="18" customHeight="1">
      <c r="A12" s="457" t="s">
        <v>58</v>
      </c>
      <c r="B12" s="457"/>
      <c r="C12" s="457"/>
      <c r="D12" s="457"/>
      <c r="E12" s="457"/>
      <c r="F12" s="68"/>
    </row>
    <row r="13" spans="1:6" s="4" customFormat="1" ht="15" customHeight="1">
      <c r="A13" s="457" t="s">
        <v>241</v>
      </c>
      <c r="B13" s="457"/>
      <c r="C13" s="457"/>
      <c r="D13" s="457"/>
      <c r="E13" s="457"/>
    </row>
    <row r="14" spans="1:6" s="4" customFormat="1" ht="13.5" customHeight="1"/>
    <row r="15" spans="1:6" s="4" customFormat="1" ht="28.35" customHeight="1"/>
  </sheetData>
  <mergeCells count="5">
    <mergeCell ref="A1:F1"/>
    <mergeCell ref="A2:A3"/>
    <mergeCell ref="B2:F2"/>
    <mergeCell ref="A13:E13"/>
    <mergeCell ref="A12:E1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zoomScaleNormal="100" workbookViewId="0">
      <selection activeCell="B2" sqref="B2:F2"/>
    </sheetView>
  </sheetViews>
  <sheetFormatPr defaultRowHeight="12.75"/>
  <cols>
    <col min="1" max="6" width="14.7109375" bestFit="1" customWidth="1"/>
    <col min="7" max="7" width="4.7109375" bestFit="1" customWidth="1"/>
  </cols>
  <sheetData>
    <row r="1" spans="1:6" ht="18" customHeight="1">
      <c r="A1" s="515" t="s">
        <v>8</v>
      </c>
      <c r="B1" s="515"/>
      <c r="C1" s="515"/>
      <c r="D1" s="515"/>
      <c r="E1" s="515"/>
      <c r="F1" s="515"/>
    </row>
    <row r="2" spans="1:6" s="4" customFormat="1" ht="18" customHeight="1">
      <c r="A2" s="467" t="s">
        <v>242</v>
      </c>
      <c r="B2" s="473" t="s">
        <v>237</v>
      </c>
      <c r="C2" s="526"/>
      <c r="D2" s="526"/>
      <c r="E2" s="526"/>
      <c r="F2" s="474"/>
    </row>
    <row r="3" spans="1:6" s="4" customFormat="1" ht="18" customHeight="1">
      <c r="A3" s="469"/>
      <c r="B3" s="18" t="s">
        <v>238</v>
      </c>
      <c r="C3" s="18" t="s">
        <v>239</v>
      </c>
      <c r="D3" s="18" t="s">
        <v>50</v>
      </c>
      <c r="E3" s="18" t="s">
        <v>240</v>
      </c>
      <c r="F3" s="18" t="s">
        <v>234</v>
      </c>
    </row>
    <row r="4" spans="1:6" s="4" customFormat="1" ht="18" customHeight="1">
      <c r="A4" s="2" t="s">
        <v>23</v>
      </c>
      <c r="B4" s="40">
        <v>21.53</v>
      </c>
      <c r="C4" s="40">
        <v>15.1</v>
      </c>
      <c r="D4" s="40">
        <v>7.49</v>
      </c>
      <c r="E4" s="40">
        <v>0.22</v>
      </c>
      <c r="F4" s="40">
        <v>55.66</v>
      </c>
    </row>
    <row r="5" spans="1:6" s="4" customFormat="1" ht="18" customHeight="1">
      <c r="A5" s="2" t="s">
        <v>24</v>
      </c>
      <c r="B5" s="40">
        <v>23.16</v>
      </c>
      <c r="C5" s="40">
        <v>15.3</v>
      </c>
      <c r="D5" s="40">
        <v>7.42</v>
      </c>
      <c r="E5" s="40">
        <v>0.13</v>
      </c>
      <c r="F5" s="40">
        <v>53.99</v>
      </c>
    </row>
    <row r="6" spans="1:6" s="4" customFormat="1" ht="18" customHeight="1">
      <c r="A6" s="2" t="s">
        <v>104</v>
      </c>
      <c r="B6" s="40">
        <v>22.66</v>
      </c>
      <c r="C6" s="40">
        <v>14.33</v>
      </c>
      <c r="D6" s="40">
        <v>6.69</v>
      </c>
      <c r="E6" s="40">
        <v>0.15</v>
      </c>
      <c r="F6" s="40">
        <v>56.17</v>
      </c>
    </row>
    <row r="7" spans="1:6" s="4" customFormat="1" ht="18" customHeight="1">
      <c r="A7" s="2" t="s">
        <v>105</v>
      </c>
      <c r="B7" s="40">
        <v>22.83</v>
      </c>
      <c r="C7" s="40">
        <v>16.149999999999999</v>
      </c>
      <c r="D7" s="40">
        <v>6.78</v>
      </c>
      <c r="E7" s="40">
        <v>0.15</v>
      </c>
      <c r="F7" s="40">
        <v>54.09</v>
      </c>
    </row>
    <row r="8" spans="1:6" s="4" customFormat="1" ht="18" customHeight="1">
      <c r="A8" s="2" t="s">
        <v>106</v>
      </c>
      <c r="B8" s="40">
        <v>22.93</v>
      </c>
      <c r="C8" s="40">
        <v>15.91</v>
      </c>
      <c r="D8" s="40">
        <v>6.57</v>
      </c>
      <c r="E8" s="40">
        <v>0.12</v>
      </c>
      <c r="F8" s="40">
        <v>54.47</v>
      </c>
    </row>
    <row r="9" spans="1:6" s="4" customFormat="1" ht="18" customHeight="1">
      <c r="A9" s="2" t="s">
        <v>107</v>
      </c>
      <c r="B9" s="40">
        <v>23.38</v>
      </c>
      <c r="C9" s="40">
        <v>13.85</v>
      </c>
      <c r="D9" s="40">
        <v>8.2100000000000009</v>
      </c>
      <c r="E9" s="40">
        <v>0.09</v>
      </c>
      <c r="F9" s="40">
        <v>54.47</v>
      </c>
    </row>
    <row r="10" spans="1:6" s="4" customFormat="1" ht="18" customHeight="1">
      <c r="A10" s="2" t="s">
        <v>108</v>
      </c>
      <c r="B10" s="40">
        <v>23.13</v>
      </c>
      <c r="C10" s="40">
        <v>17.079999999999998</v>
      </c>
      <c r="D10" s="40">
        <v>8.7200000000000006</v>
      </c>
      <c r="E10" s="40">
        <v>0.1</v>
      </c>
      <c r="F10" s="40">
        <v>50.97</v>
      </c>
    </row>
    <row r="11" spans="1:6" s="4" customFormat="1" ht="18" customHeight="1">
      <c r="A11" s="2" t="s">
        <v>109</v>
      </c>
      <c r="B11" s="40">
        <v>24.03</v>
      </c>
      <c r="C11" s="40">
        <v>14.45</v>
      </c>
      <c r="D11" s="40">
        <v>7.55</v>
      </c>
      <c r="E11" s="40">
        <v>0.19</v>
      </c>
      <c r="F11" s="40">
        <v>53.78</v>
      </c>
    </row>
    <row r="12" spans="1:6" s="4" customFormat="1" ht="13.5" customHeight="1">
      <c r="A12" s="457" t="s">
        <v>202</v>
      </c>
      <c r="B12" s="457"/>
      <c r="C12" s="457"/>
      <c r="D12" s="457"/>
      <c r="E12" s="457"/>
      <c r="F12" s="457"/>
    </row>
    <row r="13" spans="1:6" s="4" customFormat="1" ht="15" customHeight="1">
      <c r="A13" s="457" t="s">
        <v>243</v>
      </c>
      <c r="B13" s="457"/>
      <c r="C13" s="457"/>
      <c r="D13" s="457"/>
      <c r="E13" s="457"/>
      <c r="F13" s="457"/>
    </row>
    <row r="14" spans="1:6" s="4" customFormat="1" ht="25.35" customHeight="1"/>
  </sheetData>
  <mergeCells count="5">
    <mergeCell ref="A1:F1"/>
    <mergeCell ref="A2:A3"/>
    <mergeCell ref="B2:F2"/>
    <mergeCell ref="A13:F13"/>
    <mergeCell ref="A12:F1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zoomScaleNormal="100" workbookViewId="0">
      <selection activeCell="B2" sqref="B2:F2"/>
    </sheetView>
  </sheetViews>
  <sheetFormatPr defaultRowHeight="12.75"/>
  <cols>
    <col min="1" max="6" width="14.7109375" bestFit="1" customWidth="1"/>
    <col min="7" max="7" width="4.7109375" bestFit="1" customWidth="1"/>
  </cols>
  <sheetData>
    <row r="1" spans="1:6" ht="21" customHeight="1">
      <c r="A1" s="145" t="s">
        <v>9</v>
      </c>
      <c r="B1" s="145"/>
      <c r="C1" s="145"/>
      <c r="D1" s="145"/>
    </row>
    <row r="2" spans="1:6" s="4" customFormat="1" ht="18.75" customHeight="1">
      <c r="A2" s="549" t="s">
        <v>95</v>
      </c>
      <c r="B2" s="551" t="s">
        <v>237</v>
      </c>
      <c r="C2" s="552"/>
      <c r="D2" s="552"/>
      <c r="E2" s="552"/>
      <c r="F2" s="553"/>
    </row>
    <row r="3" spans="1:6" s="4" customFormat="1" ht="18" customHeight="1">
      <c r="A3" s="550"/>
      <c r="B3" s="1" t="s">
        <v>238</v>
      </c>
      <c r="C3" s="1" t="s">
        <v>239</v>
      </c>
      <c r="D3" s="1" t="s">
        <v>50</v>
      </c>
      <c r="E3" s="1" t="s">
        <v>240</v>
      </c>
      <c r="F3" s="1" t="s">
        <v>234</v>
      </c>
    </row>
    <row r="4" spans="1:6" s="4" customFormat="1" ht="18" customHeight="1">
      <c r="A4" s="22" t="s">
        <v>23</v>
      </c>
      <c r="B4" s="23">
        <v>0</v>
      </c>
      <c r="C4" s="23">
        <v>0</v>
      </c>
      <c r="D4" s="23">
        <v>0</v>
      </c>
      <c r="E4" s="23">
        <v>0</v>
      </c>
      <c r="F4" s="23">
        <v>100</v>
      </c>
    </row>
    <row r="5" spans="1:6" s="4" customFormat="1" ht="18" customHeight="1">
      <c r="A5" s="22" t="s">
        <v>24</v>
      </c>
      <c r="B5" s="23">
        <v>0</v>
      </c>
      <c r="C5" s="23">
        <v>0</v>
      </c>
      <c r="D5" s="23">
        <v>0</v>
      </c>
      <c r="E5" s="23">
        <v>0</v>
      </c>
      <c r="F5" s="23">
        <v>100</v>
      </c>
    </row>
    <row r="6" spans="1:6" s="4" customFormat="1" ht="18" customHeight="1">
      <c r="A6" s="22" t="s">
        <v>104</v>
      </c>
      <c r="B6" s="23">
        <v>0</v>
      </c>
      <c r="C6" s="23">
        <v>0</v>
      </c>
      <c r="D6" s="23">
        <v>0</v>
      </c>
      <c r="E6" s="23">
        <v>0</v>
      </c>
      <c r="F6" s="23">
        <v>100</v>
      </c>
    </row>
    <row r="7" spans="1:6" s="4" customFormat="1" ht="18" customHeight="1">
      <c r="A7" s="22" t="s">
        <v>105</v>
      </c>
      <c r="B7" s="23">
        <v>0</v>
      </c>
      <c r="C7" s="23">
        <v>0</v>
      </c>
      <c r="D7" s="23">
        <v>0</v>
      </c>
      <c r="E7" s="23">
        <v>0</v>
      </c>
      <c r="F7" s="23">
        <v>100</v>
      </c>
    </row>
    <row r="8" spans="1:6" s="4" customFormat="1" ht="18" customHeight="1">
      <c r="A8" s="22" t="s">
        <v>106</v>
      </c>
      <c r="B8" s="23">
        <v>0</v>
      </c>
      <c r="C8" s="23">
        <v>0</v>
      </c>
      <c r="D8" s="23">
        <v>0</v>
      </c>
      <c r="E8" s="23">
        <v>0</v>
      </c>
      <c r="F8" s="23">
        <v>100</v>
      </c>
    </row>
    <row r="9" spans="1:6" s="4" customFormat="1" ht="18" customHeight="1">
      <c r="A9" s="22" t="s">
        <v>107</v>
      </c>
      <c r="B9" s="23">
        <v>0</v>
      </c>
      <c r="C9" s="23">
        <v>0</v>
      </c>
      <c r="D9" s="23">
        <v>0</v>
      </c>
      <c r="E9" s="23">
        <v>0</v>
      </c>
      <c r="F9" s="23">
        <v>100</v>
      </c>
    </row>
    <row r="10" spans="1:6" s="4" customFormat="1" ht="18" customHeight="1">
      <c r="A10" s="22" t="s">
        <v>108</v>
      </c>
      <c r="B10" s="23">
        <v>0</v>
      </c>
      <c r="C10" s="23">
        <v>0</v>
      </c>
      <c r="D10" s="23">
        <v>0</v>
      </c>
      <c r="E10" s="23">
        <v>0</v>
      </c>
      <c r="F10" s="23">
        <v>100</v>
      </c>
    </row>
    <row r="11" spans="1:6" s="4" customFormat="1" ht="18" customHeight="1">
      <c r="A11" s="22" t="s">
        <v>109</v>
      </c>
      <c r="B11" s="23">
        <v>0</v>
      </c>
      <c r="C11" s="23">
        <v>0</v>
      </c>
      <c r="D11" s="23">
        <v>0</v>
      </c>
      <c r="E11" s="23">
        <v>0</v>
      </c>
      <c r="F11" s="23">
        <v>100</v>
      </c>
    </row>
    <row r="12" spans="1:6" s="4" customFormat="1" ht="18" customHeight="1">
      <c r="A12" s="554" t="s">
        <v>202</v>
      </c>
      <c r="B12" s="555"/>
      <c r="C12" s="555"/>
      <c r="D12" s="555"/>
      <c r="E12" s="555"/>
      <c r="F12" s="556"/>
    </row>
    <row r="13" spans="1:6" s="4" customFormat="1" ht="18" customHeight="1">
      <c r="A13" s="554" t="s">
        <v>244</v>
      </c>
      <c r="B13" s="555"/>
      <c r="C13" s="555"/>
      <c r="D13" s="555"/>
      <c r="E13" s="555"/>
      <c r="F13" s="556"/>
    </row>
    <row r="14" spans="1:6" s="4" customFormat="1" ht="28.35" customHeight="1"/>
  </sheetData>
  <mergeCells count="4">
    <mergeCell ref="A2:A3"/>
    <mergeCell ref="B2:F2"/>
    <mergeCell ref="A13:F13"/>
    <mergeCell ref="A12:F12"/>
  </mergeCells>
  <pageMargins left="0.78431372549019618" right="0.78431372549019618" top="0.98039215686274517" bottom="0.98039215686274517" header="0.50980392156862753" footer="0.50980392156862753"/>
  <pageSetup paperSize="9" scale="98"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election activeCell="E2" sqref="E2"/>
    </sheetView>
  </sheetViews>
  <sheetFormatPr defaultRowHeight="12.75"/>
  <cols>
    <col min="1" max="1" width="6.42578125" bestFit="1" customWidth="1"/>
    <col min="2" max="2" width="20.7109375" bestFit="1" customWidth="1"/>
    <col min="3" max="3" width="10" bestFit="1" customWidth="1"/>
    <col min="4" max="4" width="13.85546875" bestFit="1" customWidth="1"/>
    <col min="5" max="5" width="7.7109375" bestFit="1" customWidth="1"/>
    <col min="6" max="7" width="6" bestFit="1" customWidth="1"/>
    <col min="8" max="8" width="9.7109375" bestFit="1" customWidth="1"/>
    <col min="9" max="9" width="10.7109375" bestFit="1" customWidth="1"/>
    <col min="10" max="10" width="10" bestFit="1" customWidth="1"/>
    <col min="11" max="11" width="35.140625" bestFit="1" customWidth="1"/>
    <col min="12" max="12" width="4.7109375" bestFit="1" customWidth="1"/>
  </cols>
  <sheetData>
    <row r="1" spans="1:11" ht="15.75" customHeight="1">
      <c r="A1" s="458" t="s">
        <v>245</v>
      </c>
      <c r="B1" s="458"/>
      <c r="C1" s="458"/>
      <c r="D1" s="458"/>
      <c r="E1" s="458"/>
      <c r="F1" s="458"/>
      <c r="G1" s="458"/>
      <c r="H1" s="458"/>
      <c r="I1" s="458"/>
      <c r="J1" s="458"/>
      <c r="K1" s="458"/>
    </row>
    <row r="2" spans="1:11" s="4" customFormat="1" ht="58.5" customHeight="1">
      <c r="A2" s="7" t="s">
        <v>77</v>
      </c>
      <c r="B2" s="7" t="s">
        <v>246</v>
      </c>
      <c r="C2" s="12" t="s">
        <v>247</v>
      </c>
      <c r="D2" s="12" t="s">
        <v>248</v>
      </c>
      <c r="E2" s="7" t="s">
        <v>1121</v>
      </c>
      <c r="F2" s="7" t="s">
        <v>249</v>
      </c>
      <c r="G2" s="7" t="s">
        <v>250</v>
      </c>
      <c r="H2" s="13" t="s">
        <v>1118</v>
      </c>
      <c r="I2" s="13" t="s">
        <v>1119</v>
      </c>
      <c r="J2" s="13" t="s">
        <v>1120</v>
      </c>
    </row>
    <row r="3" spans="1:11" s="4" customFormat="1" ht="15" customHeight="1">
      <c r="A3" s="14">
        <v>1</v>
      </c>
      <c r="B3" s="15" t="s">
        <v>251</v>
      </c>
      <c r="C3" s="45">
        <v>547.08000000000004</v>
      </c>
      <c r="D3" s="46">
        <v>520248.45032200002</v>
      </c>
      <c r="E3" s="16">
        <v>13.07526616</v>
      </c>
      <c r="F3" s="47">
        <v>1.33</v>
      </c>
      <c r="G3" s="47">
        <v>7.8623999999999999E-2</v>
      </c>
      <c r="H3" s="47">
        <v>4.57</v>
      </c>
      <c r="I3" s="47">
        <v>10.130557</v>
      </c>
      <c r="J3" s="47">
        <v>0.06</v>
      </c>
    </row>
    <row r="4" spans="1:11" s="4" customFormat="1" ht="15" customHeight="1">
      <c r="A4" s="14">
        <v>2</v>
      </c>
      <c r="B4" s="15" t="s">
        <v>252</v>
      </c>
      <c r="C4" s="45">
        <v>6339.12</v>
      </c>
      <c r="D4" s="46">
        <v>421972.12095000001</v>
      </c>
      <c r="E4" s="16">
        <v>10.60531327</v>
      </c>
      <c r="F4" s="47">
        <v>1.2</v>
      </c>
      <c r="G4" s="47">
        <v>0.37631999999999999</v>
      </c>
      <c r="H4" s="47">
        <v>1.89</v>
      </c>
      <c r="I4" s="47">
        <v>6.7489080000000001</v>
      </c>
      <c r="J4" s="47">
        <v>0.02</v>
      </c>
    </row>
    <row r="5" spans="1:11" s="4" customFormat="1" ht="15" customHeight="1">
      <c r="A5" s="14">
        <v>3</v>
      </c>
      <c r="B5" s="15" t="s">
        <v>253</v>
      </c>
      <c r="C5" s="45">
        <v>345.34</v>
      </c>
      <c r="D5" s="46">
        <v>339530.66265999997</v>
      </c>
      <c r="E5" s="16">
        <v>8.5333339890000008</v>
      </c>
      <c r="F5" s="47">
        <v>1.19</v>
      </c>
      <c r="G5" s="47">
        <v>0.49939099999999997</v>
      </c>
      <c r="H5" s="47">
        <v>1.63</v>
      </c>
      <c r="I5" s="47">
        <v>-8.7652889999999992</v>
      </c>
      <c r="J5" s="47">
        <v>7.0000000000000007E-2</v>
      </c>
    </row>
    <row r="6" spans="1:11" s="4" customFormat="1" ht="15" customHeight="1">
      <c r="A6" s="14">
        <v>4</v>
      </c>
      <c r="B6" s="15" t="s">
        <v>254</v>
      </c>
      <c r="C6" s="45">
        <v>2147.52</v>
      </c>
      <c r="D6" s="46">
        <v>300915.36706600001</v>
      </c>
      <c r="E6" s="16">
        <v>7.562826018</v>
      </c>
      <c r="F6" s="47">
        <v>0.36</v>
      </c>
      <c r="G6" s="47">
        <v>5.1802000000000001E-2</v>
      </c>
      <c r="H6" s="47">
        <v>1.52</v>
      </c>
      <c r="I6" s="47">
        <v>-1.141664</v>
      </c>
      <c r="J6" s="47">
        <v>0.04</v>
      </c>
    </row>
    <row r="7" spans="1:11" s="4" customFormat="1" ht="15" customHeight="1">
      <c r="A7" s="14">
        <v>5</v>
      </c>
      <c r="B7" s="15" t="s">
        <v>255</v>
      </c>
      <c r="C7" s="45">
        <v>1291.92</v>
      </c>
      <c r="D7" s="46">
        <v>278006.8137</v>
      </c>
      <c r="E7" s="16">
        <v>6.9870714300000003</v>
      </c>
      <c r="F7" s="47">
        <v>1.37</v>
      </c>
      <c r="G7" s="47">
        <v>0.48276599999999997</v>
      </c>
      <c r="H7" s="47">
        <v>1.91</v>
      </c>
      <c r="I7" s="47">
        <v>5.6042880000000004</v>
      </c>
      <c r="J7" s="47">
        <v>0.17</v>
      </c>
    </row>
    <row r="8" spans="1:11" s="4" customFormat="1" ht="15" customHeight="1">
      <c r="A8" s="14">
        <v>6</v>
      </c>
      <c r="B8" s="15" t="s">
        <v>256</v>
      </c>
      <c r="C8" s="45">
        <v>1228.6500000000001</v>
      </c>
      <c r="D8" s="46">
        <v>221347.84940100001</v>
      </c>
      <c r="E8" s="16">
        <v>5.5630767250000002</v>
      </c>
      <c r="F8" s="47">
        <v>0.8</v>
      </c>
      <c r="G8" s="47">
        <v>0.337424</v>
      </c>
      <c r="H8" s="47">
        <v>1.33</v>
      </c>
      <c r="I8" s="47">
        <v>5.7625729999999997</v>
      </c>
      <c r="J8" s="47">
        <v>0.06</v>
      </c>
    </row>
    <row r="9" spans="1:11" s="4" customFormat="1" ht="15" customHeight="1">
      <c r="A9" s="14">
        <v>7</v>
      </c>
      <c r="B9" s="15" t="s">
        <v>257</v>
      </c>
      <c r="C9" s="45">
        <v>375.24</v>
      </c>
      <c r="D9" s="46">
        <v>220556.184576</v>
      </c>
      <c r="E9" s="16">
        <v>5.5431800229999997</v>
      </c>
      <c r="F9" s="47">
        <v>0.4</v>
      </c>
      <c r="G9" s="47">
        <v>6.4932000000000004E-2</v>
      </c>
      <c r="H9" s="47">
        <v>1.52</v>
      </c>
      <c r="I9" s="47">
        <v>-7.0348300000000004</v>
      </c>
      <c r="J9" s="47">
        <v>0.03</v>
      </c>
    </row>
    <row r="10" spans="1:11" s="4" customFormat="1" ht="15" customHeight="1">
      <c r="A10" s="14">
        <v>8</v>
      </c>
      <c r="B10" s="15" t="s">
        <v>258</v>
      </c>
      <c r="C10" s="45">
        <v>954.99</v>
      </c>
      <c r="D10" s="46">
        <v>194068.28847900001</v>
      </c>
      <c r="E10" s="16">
        <v>4.8774667630000001</v>
      </c>
      <c r="F10" s="47">
        <v>1.01</v>
      </c>
      <c r="G10" s="47">
        <v>0.35740300000000003</v>
      </c>
      <c r="H10" s="47">
        <v>1.63</v>
      </c>
      <c r="I10" s="47">
        <v>14.852971</v>
      </c>
      <c r="J10" s="47">
        <v>0.09</v>
      </c>
    </row>
    <row r="11" spans="1:11" s="4" customFormat="1" ht="15" customHeight="1">
      <c r="A11" s="14">
        <v>9</v>
      </c>
      <c r="B11" s="15" t="s">
        <v>259</v>
      </c>
      <c r="C11" s="45">
        <v>280.64999999999998</v>
      </c>
      <c r="D11" s="46">
        <v>179920.02145299999</v>
      </c>
      <c r="E11" s="16">
        <v>4.5218821250000003</v>
      </c>
      <c r="F11" s="47">
        <v>1.19</v>
      </c>
      <c r="G11" s="47">
        <v>0.49938100000000002</v>
      </c>
      <c r="H11" s="47">
        <v>1.63</v>
      </c>
      <c r="I11" s="47">
        <v>11.181386</v>
      </c>
      <c r="J11" s="47">
        <v>0.04</v>
      </c>
    </row>
    <row r="12" spans="1:11" s="4" customFormat="1" ht="15" customHeight="1">
      <c r="A12" s="14">
        <v>10</v>
      </c>
      <c r="B12" s="15" t="s">
        <v>260</v>
      </c>
      <c r="C12" s="45">
        <v>563.79999999999995</v>
      </c>
      <c r="D12" s="46">
        <v>145300.859532</v>
      </c>
      <c r="E12" s="16">
        <v>3.6518079210000001</v>
      </c>
      <c r="F12" s="47">
        <v>1.22</v>
      </c>
      <c r="G12" s="47">
        <v>0.43159599999999998</v>
      </c>
      <c r="H12" s="47">
        <v>1.79</v>
      </c>
      <c r="I12" s="47">
        <v>3.1487750000000001</v>
      </c>
      <c r="J12" s="47">
        <v>0.03</v>
      </c>
    </row>
    <row r="13" spans="1:11" s="4" customFormat="1" ht="15" customHeight="1">
      <c r="A13" s="14">
        <v>11</v>
      </c>
      <c r="B13" s="15" t="s">
        <v>261</v>
      </c>
      <c r="C13" s="45">
        <v>216.48</v>
      </c>
      <c r="D13" s="46">
        <v>141601.14009500001</v>
      </c>
      <c r="E13" s="16">
        <v>3.558823855</v>
      </c>
      <c r="F13" s="47">
        <v>0.69</v>
      </c>
      <c r="G13" s="47">
        <v>0.27663399999999999</v>
      </c>
      <c r="H13" s="47">
        <v>1.27</v>
      </c>
      <c r="I13" s="47">
        <v>5.4438589999999998</v>
      </c>
      <c r="J13" s="47">
        <v>0.03</v>
      </c>
    </row>
    <row r="14" spans="1:11" s="4" customFormat="1" ht="15" customHeight="1">
      <c r="A14" s="14">
        <v>12</v>
      </c>
      <c r="B14" s="15" t="s">
        <v>262</v>
      </c>
      <c r="C14" s="45">
        <v>892.46</v>
      </c>
      <c r="D14" s="46">
        <v>101542.177346</v>
      </c>
      <c r="E14" s="16">
        <v>2.5520325810000002</v>
      </c>
      <c r="F14" s="47">
        <v>1.53</v>
      </c>
      <c r="G14" s="47">
        <v>0.50749500000000003</v>
      </c>
      <c r="H14" s="47">
        <v>2.08</v>
      </c>
      <c r="I14" s="47">
        <v>-1.0230170000000001</v>
      </c>
      <c r="J14" s="47">
        <v>0.03</v>
      </c>
    </row>
    <row r="15" spans="1:11" s="4" customFormat="1" ht="15" customHeight="1">
      <c r="A15" s="14">
        <v>13</v>
      </c>
      <c r="B15" s="15" t="s">
        <v>263</v>
      </c>
      <c r="C15" s="45">
        <v>115.97</v>
      </c>
      <c r="D15" s="45">
        <v>95727.717239999998</v>
      </c>
      <c r="E15" s="16">
        <v>2.4058992990000001</v>
      </c>
      <c r="F15" s="47">
        <v>1.53</v>
      </c>
      <c r="G15" s="47">
        <v>0.38778400000000002</v>
      </c>
      <c r="H15" s="47">
        <v>2.38</v>
      </c>
      <c r="I15" s="47">
        <v>21.567715</v>
      </c>
      <c r="J15" s="47">
        <v>0.04</v>
      </c>
    </row>
    <row r="16" spans="1:11" s="4" customFormat="1" ht="15" customHeight="1">
      <c r="A16" s="14">
        <v>14</v>
      </c>
      <c r="B16" s="15" t="s">
        <v>264</v>
      </c>
      <c r="C16" s="45">
        <v>151.04</v>
      </c>
      <c r="D16" s="45">
        <v>89283.127296000006</v>
      </c>
      <c r="E16" s="16">
        <v>2.2439291309999998</v>
      </c>
      <c r="F16" s="47">
        <v>1.39</v>
      </c>
      <c r="G16" s="47">
        <v>0.41756799999999999</v>
      </c>
      <c r="H16" s="47">
        <v>2.09</v>
      </c>
      <c r="I16" s="47">
        <v>9.7311160000000001</v>
      </c>
      <c r="J16" s="47">
        <v>0.16</v>
      </c>
    </row>
    <row r="17" spans="1:10" s="4" customFormat="1" ht="15" customHeight="1">
      <c r="A17" s="14">
        <v>15</v>
      </c>
      <c r="B17" s="15" t="s">
        <v>265</v>
      </c>
      <c r="C17" s="45">
        <v>692.97</v>
      </c>
      <c r="D17" s="45">
        <v>83289.030660000004</v>
      </c>
      <c r="E17" s="16">
        <v>2.0932810919999998</v>
      </c>
      <c r="F17" s="47">
        <v>1.51</v>
      </c>
      <c r="G17" s="47">
        <v>0.355128</v>
      </c>
      <c r="H17" s="47">
        <v>2.46</v>
      </c>
      <c r="I17" s="47">
        <v>-0.92151000000000005</v>
      </c>
      <c r="J17" s="47">
        <v>0.1</v>
      </c>
    </row>
    <row r="18" spans="1:10" s="4" customFormat="1" ht="15" customHeight="1">
      <c r="A18" s="14">
        <v>16</v>
      </c>
      <c r="B18" s="15" t="s">
        <v>266</v>
      </c>
      <c r="C18" s="45">
        <v>95.92</v>
      </c>
      <c r="D18" s="45">
        <v>79511.663092000003</v>
      </c>
      <c r="E18" s="16">
        <v>1.9983455160000001</v>
      </c>
      <c r="F18" s="47">
        <v>0.97</v>
      </c>
      <c r="G18" s="47">
        <v>0.34210000000000002</v>
      </c>
      <c r="H18" s="47">
        <v>1.61</v>
      </c>
      <c r="I18" s="47">
        <v>9.1939069999999994</v>
      </c>
      <c r="J18" s="47">
        <v>0.08</v>
      </c>
    </row>
    <row r="19" spans="1:10" s="4" customFormat="1" ht="15" customHeight="1">
      <c r="A19" s="14">
        <v>17</v>
      </c>
      <c r="B19" s="15" t="s">
        <v>267</v>
      </c>
      <c r="C19" s="45">
        <v>2565.98</v>
      </c>
      <c r="D19" s="45">
        <v>69721.188456000003</v>
      </c>
      <c r="E19" s="16">
        <v>1.752284116</v>
      </c>
      <c r="F19" s="47">
        <v>1.04</v>
      </c>
      <c r="G19" s="47">
        <v>0.18715699999999999</v>
      </c>
      <c r="H19" s="47">
        <v>2.33</v>
      </c>
      <c r="I19" s="47">
        <v>5.8204859999999998</v>
      </c>
      <c r="J19" s="47">
        <v>0.06</v>
      </c>
    </row>
    <row r="20" spans="1:10" s="4" customFormat="1" ht="15" customHeight="1">
      <c r="A20" s="14">
        <v>18</v>
      </c>
      <c r="B20" s="15" t="s">
        <v>268</v>
      </c>
      <c r="C20" s="45">
        <v>271.27999999999997</v>
      </c>
      <c r="D20" s="45">
        <v>58618.378380000002</v>
      </c>
      <c r="E20" s="16">
        <v>1.4732401390000001</v>
      </c>
      <c r="F20" s="47">
        <v>0.4</v>
      </c>
      <c r="G20" s="47">
        <v>5.4642000000000003E-2</v>
      </c>
      <c r="H20" s="47">
        <v>1.66</v>
      </c>
      <c r="I20" s="47">
        <v>-1.7950459999999999</v>
      </c>
      <c r="J20" s="47">
        <v>0.04</v>
      </c>
    </row>
    <row r="21" spans="1:10" s="4" customFormat="1" ht="15" customHeight="1">
      <c r="A21" s="14">
        <v>19</v>
      </c>
      <c r="B21" s="15" t="s">
        <v>269</v>
      </c>
      <c r="C21" s="45">
        <v>621.6</v>
      </c>
      <c r="D21" s="45">
        <v>52343.459938</v>
      </c>
      <c r="E21" s="16">
        <v>1.3155342800000001</v>
      </c>
      <c r="F21" s="47">
        <v>1.43</v>
      </c>
      <c r="G21" s="47">
        <v>0.47161399999999998</v>
      </c>
      <c r="H21" s="47">
        <v>2.02</v>
      </c>
      <c r="I21" s="47">
        <v>3.4694639999999999</v>
      </c>
      <c r="J21" s="47">
        <v>0.05</v>
      </c>
    </row>
    <row r="22" spans="1:10" s="4" customFormat="1" ht="15" customHeight="1">
      <c r="A22" s="14">
        <v>20</v>
      </c>
      <c r="B22" s="15" t="s">
        <v>270</v>
      </c>
      <c r="C22" s="45">
        <v>9894.56</v>
      </c>
      <c r="D22" s="45">
        <v>50056.074194000001</v>
      </c>
      <c r="E22" s="16">
        <v>1.258046021</v>
      </c>
      <c r="F22" s="47">
        <v>0.46</v>
      </c>
      <c r="G22" s="47">
        <v>5.6383999999999997E-2</v>
      </c>
      <c r="H22" s="47">
        <v>1.89</v>
      </c>
      <c r="I22" s="47">
        <v>-3.327855</v>
      </c>
      <c r="J22" s="47">
        <v>0.11</v>
      </c>
    </row>
    <row r="23" spans="1:10" s="4" customFormat="1" ht="15" customHeight="1">
      <c r="A23" s="14">
        <v>21</v>
      </c>
      <c r="B23" s="15" t="s">
        <v>271</v>
      </c>
      <c r="C23" s="45">
        <v>5231.59</v>
      </c>
      <c r="D23" s="45">
        <v>46837.117373000001</v>
      </c>
      <c r="E23" s="16">
        <v>1.1771448339999999</v>
      </c>
      <c r="F23" s="47">
        <v>0.34</v>
      </c>
      <c r="G23" s="47">
        <v>5.7671E-2</v>
      </c>
      <c r="H23" s="47">
        <v>1.39</v>
      </c>
      <c r="I23" s="47">
        <v>-0.79780600000000002</v>
      </c>
      <c r="J23" s="47">
        <v>7.0000000000000007E-2</v>
      </c>
    </row>
    <row r="24" spans="1:10" s="4" customFormat="1" ht="15" customHeight="1">
      <c r="A24" s="14">
        <v>22</v>
      </c>
      <c r="B24" s="15" t="s">
        <v>272</v>
      </c>
      <c r="C24" s="45">
        <v>482.36</v>
      </c>
      <c r="D24" s="45">
        <v>44055.235373000003</v>
      </c>
      <c r="E24" s="16">
        <v>1.107228533</v>
      </c>
      <c r="F24" s="47">
        <v>0.39</v>
      </c>
      <c r="G24" s="47">
        <v>5.0514999999999997E-2</v>
      </c>
      <c r="H24" s="47">
        <v>1.68</v>
      </c>
      <c r="I24" s="47">
        <v>2.6809449999999999</v>
      </c>
      <c r="J24" s="47">
        <v>7.0000000000000007E-2</v>
      </c>
    </row>
    <row r="25" spans="1:10" s="4" customFormat="1" ht="15" customHeight="1">
      <c r="A25" s="14">
        <v>23</v>
      </c>
      <c r="B25" s="15" t="s">
        <v>273</v>
      </c>
      <c r="C25" s="45">
        <v>239.93</v>
      </c>
      <c r="D25" s="45">
        <v>42068.979176000001</v>
      </c>
      <c r="E25" s="16">
        <v>1.0573084829999999</v>
      </c>
      <c r="F25" s="47">
        <v>0.54</v>
      </c>
      <c r="G25" s="47">
        <v>5.0577999999999998E-2</v>
      </c>
      <c r="H25" s="47">
        <v>2.31</v>
      </c>
      <c r="I25" s="47">
        <v>-13.536002999999999</v>
      </c>
      <c r="J25" s="47">
        <v>0.05</v>
      </c>
    </row>
    <row r="26" spans="1:10" s="4" customFormat="1" ht="15" customHeight="1">
      <c r="A26" s="14">
        <v>24</v>
      </c>
      <c r="B26" s="15" t="s">
        <v>274</v>
      </c>
      <c r="C26" s="45">
        <v>6416.62</v>
      </c>
      <c r="D26" s="45">
        <v>41483.470003000002</v>
      </c>
      <c r="E26" s="16">
        <v>1.042593036</v>
      </c>
      <c r="F26" s="47">
        <v>1.1000000000000001</v>
      </c>
      <c r="G26" s="47">
        <v>0.23972099999999999</v>
      </c>
      <c r="H26" s="47">
        <v>2.1800000000000002</v>
      </c>
      <c r="I26" s="47">
        <v>8.8283819999999995</v>
      </c>
      <c r="J26" s="47">
        <v>0.12</v>
      </c>
    </row>
    <row r="27" spans="1:10" s="4" customFormat="1" ht="15" customHeight="1">
      <c r="A27" s="14">
        <v>25</v>
      </c>
      <c r="B27" s="15" t="s">
        <v>275</v>
      </c>
      <c r="C27" s="45">
        <v>289.37</v>
      </c>
      <c r="D27" s="45">
        <v>38308.127364</v>
      </c>
      <c r="E27" s="16">
        <v>0.96278799299999995</v>
      </c>
      <c r="F27" s="47">
        <v>0.89</v>
      </c>
      <c r="G27" s="47">
        <v>0.30352299999999999</v>
      </c>
      <c r="H27" s="47">
        <v>1.57</v>
      </c>
      <c r="I27" s="47">
        <v>5.5163010000000003</v>
      </c>
      <c r="J27" s="47">
        <v>0.05</v>
      </c>
    </row>
    <row r="28" spans="1:10" s="4" customFormat="1" ht="15" customHeight="1">
      <c r="A28" s="14">
        <v>26</v>
      </c>
      <c r="B28" s="15" t="s">
        <v>276</v>
      </c>
      <c r="C28" s="45">
        <v>39.950000000000003</v>
      </c>
      <c r="D28" s="45">
        <v>35057.856759000002</v>
      </c>
      <c r="E28" s="16">
        <v>0.88109980499999996</v>
      </c>
      <c r="F28" s="47">
        <v>1.28</v>
      </c>
      <c r="G28" s="47">
        <v>0.32532800000000001</v>
      </c>
      <c r="H28" s="47">
        <v>2.16</v>
      </c>
      <c r="I28" s="47">
        <v>5.0158440000000004</v>
      </c>
      <c r="J28" s="47">
        <v>0.05</v>
      </c>
    </row>
    <row r="29" spans="1:10" s="4" customFormat="1" ht="15" customHeight="1">
      <c r="A29" s="14">
        <v>27</v>
      </c>
      <c r="B29" s="15" t="s">
        <v>277</v>
      </c>
      <c r="C29" s="45">
        <v>371.72</v>
      </c>
      <c r="D29" s="45">
        <v>28059.053048999998</v>
      </c>
      <c r="E29" s="16">
        <v>0.70520073000000005</v>
      </c>
      <c r="F29" s="47">
        <v>1.34</v>
      </c>
      <c r="G29" s="47">
        <v>0.21388699999999999</v>
      </c>
      <c r="H29" s="47">
        <v>2.8</v>
      </c>
      <c r="I29" s="47">
        <v>10.588657</v>
      </c>
      <c r="J29" s="47">
        <v>0.05</v>
      </c>
    </row>
    <row r="30" spans="1:10" s="4" customFormat="1" ht="15" customHeight="1">
      <c r="A30" s="14">
        <v>28</v>
      </c>
      <c r="B30" s="15" t="s">
        <v>278</v>
      </c>
      <c r="C30" s="45">
        <v>1145.9000000000001</v>
      </c>
      <c r="D30" s="45">
        <v>27158.712519000001</v>
      </c>
      <c r="E30" s="16">
        <v>0.68257270999999997</v>
      </c>
      <c r="F30" s="47">
        <v>1.28</v>
      </c>
      <c r="G30" s="47">
        <v>0.30459399999999998</v>
      </c>
      <c r="H30" s="47">
        <v>2.2400000000000002</v>
      </c>
      <c r="I30" s="47">
        <v>4.3049710000000001</v>
      </c>
      <c r="J30" s="47">
        <v>0.08</v>
      </c>
    </row>
    <row r="31" spans="1:10" s="4" customFormat="1" ht="15" customHeight="1">
      <c r="A31" s="14">
        <v>29</v>
      </c>
      <c r="B31" s="15" t="s">
        <v>279</v>
      </c>
      <c r="C31" s="45">
        <v>577.47</v>
      </c>
      <c r="D31" s="45">
        <v>21025.379400999998</v>
      </c>
      <c r="E31" s="16">
        <v>0.52842527800000005</v>
      </c>
      <c r="F31" s="47">
        <v>1.64</v>
      </c>
      <c r="G31" s="47">
        <v>0.23422200000000001</v>
      </c>
      <c r="H31" s="47">
        <v>3.28</v>
      </c>
      <c r="I31" s="47">
        <v>0.59957099999999997</v>
      </c>
      <c r="J31" s="47">
        <v>0.04</v>
      </c>
    </row>
    <row r="32" spans="1:10" s="4" customFormat="1" ht="15" customHeight="1">
      <c r="A32" s="14">
        <v>30</v>
      </c>
      <c r="B32" s="15" t="s">
        <v>280</v>
      </c>
      <c r="C32" s="45">
        <v>510.07</v>
      </c>
      <c r="D32" s="45">
        <v>8562.5383099999999</v>
      </c>
      <c r="E32" s="16">
        <v>0.215200002</v>
      </c>
      <c r="F32" s="47">
        <v>1.47</v>
      </c>
      <c r="G32" s="47">
        <v>7.1979000000000001E-2</v>
      </c>
      <c r="H32" s="47">
        <v>5.3</v>
      </c>
      <c r="I32" s="47">
        <v>-30.336134000000001</v>
      </c>
      <c r="J32" s="47">
        <v>0.27</v>
      </c>
    </row>
    <row r="33" spans="1:10" s="4" customFormat="1" ht="15" customHeight="1">
      <c r="A33" s="14">
        <v>31</v>
      </c>
      <c r="B33" s="15" t="s">
        <v>281</v>
      </c>
      <c r="C33" s="45">
        <v>101.7</v>
      </c>
      <c r="D33" s="45">
        <v>2697.60311</v>
      </c>
      <c r="E33" s="16">
        <v>7.0000000000000007E-2</v>
      </c>
      <c r="F33" s="47">
        <v>1.64</v>
      </c>
      <c r="G33" s="47">
        <v>0.267376</v>
      </c>
      <c r="H33" s="47">
        <v>3.07</v>
      </c>
      <c r="I33" s="47">
        <v>-0.84111999999999998</v>
      </c>
      <c r="J33" s="47">
        <v>0.23</v>
      </c>
    </row>
    <row r="34" spans="1:10" s="4" customFormat="1" ht="24.75" customHeight="1">
      <c r="A34" s="545" t="s">
        <v>282</v>
      </c>
      <c r="B34" s="546"/>
      <c r="C34" s="546"/>
      <c r="D34" s="546"/>
      <c r="E34" s="546"/>
      <c r="F34" s="546"/>
      <c r="G34" s="546"/>
      <c r="H34" s="546"/>
      <c r="I34" s="546"/>
      <c r="J34" s="547"/>
    </row>
    <row r="35" spans="1:10" s="4" customFormat="1" ht="24" customHeight="1">
      <c r="A35" s="545" t="s">
        <v>283</v>
      </c>
      <c r="B35" s="546"/>
      <c r="C35" s="546"/>
      <c r="D35" s="546"/>
      <c r="E35" s="546"/>
      <c r="F35" s="546"/>
      <c r="G35" s="546"/>
      <c r="H35" s="546"/>
      <c r="I35" s="546"/>
      <c r="J35" s="547"/>
    </row>
    <row r="36" spans="1:10" s="4" customFormat="1" ht="13.5" customHeight="1">
      <c r="A36" s="545" t="s">
        <v>284</v>
      </c>
      <c r="B36" s="546"/>
      <c r="C36" s="546"/>
      <c r="D36" s="546"/>
      <c r="E36" s="546"/>
      <c r="F36" s="546"/>
      <c r="G36" s="546"/>
      <c r="H36" s="546"/>
      <c r="I36" s="546"/>
      <c r="J36" s="547"/>
    </row>
    <row r="37" spans="1:10" s="4" customFormat="1" ht="24" customHeight="1">
      <c r="A37" s="545" t="s">
        <v>285</v>
      </c>
      <c r="B37" s="546"/>
      <c r="C37" s="546"/>
      <c r="D37" s="546"/>
      <c r="E37" s="546"/>
      <c r="F37" s="546"/>
      <c r="G37" s="546"/>
      <c r="H37" s="546"/>
      <c r="I37" s="546"/>
      <c r="J37" s="547"/>
    </row>
    <row r="38" spans="1:10" s="4" customFormat="1" ht="13.5" customHeight="1">
      <c r="A38" s="545" t="s">
        <v>286</v>
      </c>
      <c r="B38" s="546"/>
      <c r="C38" s="546"/>
      <c r="D38" s="546"/>
      <c r="E38" s="546"/>
      <c r="F38" s="546"/>
      <c r="G38" s="546"/>
      <c r="H38" s="546"/>
      <c r="I38" s="546"/>
      <c r="J38" s="547"/>
    </row>
    <row r="39" spans="1:10" s="4" customFormat="1" ht="13.5" customHeight="1">
      <c r="A39" s="545" t="s">
        <v>287</v>
      </c>
      <c r="B39" s="546"/>
      <c r="C39" s="546"/>
      <c r="D39" s="546"/>
      <c r="E39" s="546"/>
      <c r="F39" s="546"/>
      <c r="G39" s="546"/>
      <c r="H39" s="546"/>
      <c r="I39" s="546"/>
      <c r="J39" s="547"/>
    </row>
    <row r="40" spans="1:10" s="4" customFormat="1" ht="27.6" customHeight="1"/>
  </sheetData>
  <mergeCells count="7">
    <mergeCell ref="A39:J39"/>
    <mergeCell ref="A1:K1"/>
    <mergeCell ref="A34:J34"/>
    <mergeCell ref="A35:J35"/>
    <mergeCell ref="A36:J36"/>
    <mergeCell ref="A37:J37"/>
    <mergeCell ref="A38:J38"/>
  </mergeCells>
  <pageMargins left="0.78431372549019618" right="0.78431372549019618" top="0.98039215686274517" bottom="0.98039215686274517" header="0.50980392156862753" footer="0.50980392156862753"/>
  <pageSetup paperSize="9" scale="69"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Normal="100" workbookViewId="0">
      <selection activeCell="E2" sqref="E2"/>
    </sheetView>
  </sheetViews>
  <sheetFormatPr defaultRowHeight="12.75"/>
  <cols>
    <col min="1" max="1" width="6.42578125" bestFit="1" customWidth="1"/>
    <col min="2" max="2" width="20.7109375" bestFit="1" customWidth="1"/>
    <col min="3" max="3" width="14.7109375" bestFit="1" customWidth="1"/>
    <col min="4" max="4" width="13.85546875" bestFit="1" customWidth="1"/>
    <col min="5" max="5" width="7.7109375" bestFit="1" customWidth="1"/>
    <col min="6" max="7" width="6" bestFit="1" customWidth="1"/>
    <col min="8" max="8" width="9.7109375" bestFit="1" customWidth="1"/>
    <col min="9" max="9" width="10.7109375" bestFit="1" customWidth="1"/>
    <col min="10" max="10" width="10" bestFit="1" customWidth="1"/>
    <col min="11" max="11" width="30.42578125" bestFit="1" customWidth="1"/>
    <col min="12" max="12" width="4.7109375" bestFit="1" customWidth="1"/>
  </cols>
  <sheetData>
    <row r="1" spans="1:11" ht="17.25" customHeight="1">
      <c r="A1" s="458" t="s">
        <v>288</v>
      </c>
      <c r="B1" s="458"/>
      <c r="C1" s="458"/>
      <c r="D1" s="458"/>
      <c r="E1" s="458"/>
      <c r="F1" s="458"/>
      <c r="G1" s="458"/>
      <c r="H1" s="458"/>
      <c r="I1" s="458"/>
      <c r="J1" s="458"/>
      <c r="K1" s="458"/>
    </row>
    <row r="2" spans="1:11" s="4" customFormat="1" ht="58.5" customHeight="1">
      <c r="A2" s="7" t="s">
        <v>289</v>
      </c>
      <c r="B2" s="7" t="s">
        <v>246</v>
      </c>
      <c r="C2" s="12" t="s">
        <v>290</v>
      </c>
      <c r="D2" s="12" t="s">
        <v>248</v>
      </c>
      <c r="E2" s="7" t="s">
        <v>1121</v>
      </c>
      <c r="F2" s="7" t="s">
        <v>249</v>
      </c>
      <c r="G2" s="7" t="s">
        <v>250</v>
      </c>
      <c r="H2" s="13" t="s">
        <v>1118</v>
      </c>
      <c r="I2" s="13" t="s">
        <v>1119</v>
      </c>
      <c r="J2" s="13" t="s">
        <v>1120</v>
      </c>
    </row>
    <row r="3" spans="1:11" s="4" customFormat="1" ht="15" customHeight="1">
      <c r="A3" s="14">
        <v>1</v>
      </c>
      <c r="B3" s="15" t="s">
        <v>291</v>
      </c>
      <c r="C3" s="45">
        <v>547.08000000000004</v>
      </c>
      <c r="D3" s="46">
        <v>530492.04</v>
      </c>
      <c r="E3" s="47">
        <v>11.25</v>
      </c>
      <c r="F3" s="47">
        <v>0.91</v>
      </c>
      <c r="G3" s="47">
        <v>0.49</v>
      </c>
      <c r="H3" s="47">
        <v>2.39</v>
      </c>
      <c r="I3" s="47">
        <v>10.19</v>
      </c>
      <c r="J3" s="47">
        <v>0.03</v>
      </c>
    </row>
    <row r="4" spans="1:11" s="4" customFormat="1" ht="27" customHeight="1">
      <c r="A4" s="14">
        <v>2</v>
      </c>
      <c r="B4" s="15" t="s">
        <v>292</v>
      </c>
      <c r="C4" s="45">
        <v>6339.12</v>
      </c>
      <c r="D4" s="46">
        <v>456045.95</v>
      </c>
      <c r="E4" s="47">
        <v>9.68</v>
      </c>
      <c r="F4" s="47">
        <v>1.17</v>
      </c>
      <c r="G4" s="47">
        <v>0.36</v>
      </c>
      <c r="H4" s="47">
        <v>1.94</v>
      </c>
      <c r="I4" s="47">
        <v>6.7</v>
      </c>
      <c r="J4" s="47">
        <v>0.02</v>
      </c>
    </row>
    <row r="5" spans="1:11" s="4" customFormat="1" ht="39" customHeight="1">
      <c r="A5" s="14">
        <v>3</v>
      </c>
      <c r="B5" s="15" t="s">
        <v>293</v>
      </c>
      <c r="C5" s="45">
        <v>344.73</v>
      </c>
      <c r="D5" s="46">
        <v>340774.62</v>
      </c>
      <c r="E5" s="47">
        <v>7.23</v>
      </c>
      <c r="F5" s="47">
        <v>1.18</v>
      </c>
      <c r="G5" s="47">
        <v>0.48</v>
      </c>
      <c r="H5" s="47">
        <v>2.08</v>
      </c>
      <c r="I5" s="47">
        <v>-8.74</v>
      </c>
      <c r="J5" s="47">
        <v>0.02</v>
      </c>
    </row>
    <row r="6" spans="1:11" s="4" customFormat="1" ht="15" customHeight="1">
      <c r="A6" s="14">
        <v>4</v>
      </c>
      <c r="B6" s="15" t="s">
        <v>294</v>
      </c>
      <c r="C6" s="45">
        <v>2129.21</v>
      </c>
      <c r="D6" s="46">
        <v>295047.92</v>
      </c>
      <c r="E6" s="47">
        <v>6.26</v>
      </c>
      <c r="F6" s="47">
        <v>0.33</v>
      </c>
      <c r="G6" s="47">
        <v>0.04</v>
      </c>
      <c r="H6" s="47">
        <v>1.86</v>
      </c>
      <c r="I6" s="47">
        <v>-1.1399999999999999</v>
      </c>
      <c r="J6" s="47">
        <v>0.02</v>
      </c>
    </row>
    <row r="7" spans="1:11" s="4" customFormat="1" ht="15" customHeight="1">
      <c r="A7" s="14">
        <v>5</v>
      </c>
      <c r="B7" s="15" t="s">
        <v>295</v>
      </c>
      <c r="C7" s="45">
        <v>1291.6199999999999</v>
      </c>
      <c r="D7" s="46">
        <v>280088.15000000002</v>
      </c>
      <c r="E7" s="47">
        <v>5.94</v>
      </c>
      <c r="F7" s="47">
        <v>1.36</v>
      </c>
      <c r="G7" s="47">
        <v>0.48</v>
      </c>
      <c r="H7" s="47">
        <v>3.04</v>
      </c>
      <c r="I7" s="47">
        <v>5.87</v>
      </c>
      <c r="J7" s="47">
        <v>0.03</v>
      </c>
    </row>
    <row r="8" spans="1:11" s="4" customFormat="1" ht="15" customHeight="1">
      <c r="A8" s="14">
        <v>6</v>
      </c>
      <c r="B8" s="15" t="s">
        <v>296</v>
      </c>
      <c r="C8" s="45">
        <v>1228.5</v>
      </c>
      <c r="D8" s="46">
        <v>223457.7</v>
      </c>
      <c r="E8" s="47">
        <v>4.74</v>
      </c>
      <c r="F8" s="47">
        <v>0.79</v>
      </c>
      <c r="G8" s="47">
        <v>0.33</v>
      </c>
      <c r="H8" s="47">
        <v>1.97</v>
      </c>
      <c r="I8" s="47">
        <v>5.78</v>
      </c>
      <c r="J8" s="47">
        <v>0.03</v>
      </c>
    </row>
    <row r="9" spans="1:11" s="4" customFormat="1" ht="27" customHeight="1">
      <c r="A9" s="14">
        <v>7</v>
      </c>
      <c r="B9" s="15" t="s">
        <v>297</v>
      </c>
      <c r="C9" s="45">
        <v>375.24</v>
      </c>
      <c r="D9" s="46">
        <v>220566.67</v>
      </c>
      <c r="E9" s="47">
        <v>4.68</v>
      </c>
      <c r="F9" s="47">
        <v>0.38</v>
      </c>
      <c r="G9" s="47">
        <v>0.06</v>
      </c>
      <c r="H9" s="47">
        <v>1.27</v>
      </c>
      <c r="I9" s="47">
        <v>-7.09</v>
      </c>
      <c r="J9" s="47">
        <v>0.02</v>
      </c>
    </row>
    <row r="10" spans="1:11" s="4" customFormat="1" ht="27" customHeight="1">
      <c r="A10" s="14">
        <v>8</v>
      </c>
      <c r="B10" s="15" t="s">
        <v>298</v>
      </c>
      <c r="C10" s="45">
        <v>954.91</v>
      </c>
      <c r="D10" s="46">
        <v>219841.52</v>
      </c>
      <c r="E10" s="47">
        <v>4.66</v>
      </c>
      <c r="F10" s="47">
        <v>0.99</v>
      </c>
      <c r="G10" s="47">
        <v>0.34</v>
      </c>
      <c r="H10" s="47">
        <v>2.23</v>
      </c>
      <c r="I10" s="47">
        <v>14.88</v>
      </c>
      <c r="J10" s="47">
        <v>0.02</v>
      </c>
    </row>
    <row r="11" spans="1:11" s="4" customFormat="1" ht="15" customHeight="1">
      <c r="A11" s="14">
        <v>9</v>
      </c>
      <c r="B11" s="15" t="s">
        <v>299</v>
      </c>
      <c r="C11" s="45">
        <v>280.64999999999998</v>
      </c>
      <c r="D11" s="46">
        <v>182051.26</v>
      </c>
      <c r="E11" s="47">
        <v>3.86</v>
      </c>
      <c r="F11" s="47">
        <v>1.21</v>
      </c>
      <c r="G11" s="47">
        <v>0.51</v>
      </c>
      <c r="H11" s="47">
        <v>2.99</v>
      </c>
      <c r="I11" s="47">
        <v>10.99</v>
      </c>
      <c r="J11" s="47">
        <v>0.03</v>
      </c>
    </row>
    <row r="12" spans="1:11" s="4" customFormat="1" ht="27" customHeight="1">
      <c r="A12" s="14">
        <v>10</v>
      </c>
      <c r="B12" s="15" t="s">
        <v>300</v>
      </c>
      <c r="C12" s="45">
        <v>216.48</v>
      </c>
      <c r="D12" s="46">
        <v>141588.13</v>
      </c>
      <c r="E12" s="47">
        <v>3</v>
      </c>
      <c r="F12" s="47">
        <v>0.7</v>
      </c>
      <c r="G12" s="47">
        <v>0.27</v>
      </c>
      <c r="H12" s="47">
        <v>2.2200000000000002</v>
      </c>
      <c r="I12" s="47">
        <v>5.32</v>
      </c>
      <c r="J12" s="47">
        <v>0.02</v>
      </c>
    </row>
    <row r="13" spans="1:11" s="4" customFormat="1" ht="15" customHeight="1">
      <c r="A13" s="14">
        <v>11</v>
      </c>
      <c r="B13" s="15" t="s">
        <v>301</v>
      </c>
      <c r="C13" s="45">
        <v>524.05999999999995</v>
      </c>
      <c r="D13" s="46">
        <v>138206.47</v>
      </c>
      <c r="E13" s="47">
        <v>2.93</v>
      </c>
      <c r="F13" s="47">
        <v>1.21</v>
      </c>
      <c r="G13" s="47">
        <v>0.43</v>
      </c>
      <c r="H13" s="47">
        <v>2.81</v>
      </c>
      <c r="I13" s="47">
        <v>3.18</v>
      </c>
      <c r="J13" s="47">
        <v>0.03</v>
      </c>
    </row>
    <row r="14" spans="1:11" s="4" customFormat="1" ht="15" customHeight="1">
      <c r="A14" s="14">
        <v>12</v>
      </c>
      <c r="B14" s="15" t="s">
        <v>302</v>
      </c>
      <c r="C14" s="45">
        <v>892.46</v>
      </c>
      <c r="D14" s="46">
        <v>103921.75</v>
      </c>
      <c r="E14" s="47">
        <v>2.2000000000000002</v>
      </c>
      <c r="F14" s="47">
        <v>1.55</v>
      </c>
      <c r="G14" s="47">
        <v>0.52</v>
      </c>
      <c r="H14" s="47">
        <v>3.61</v>
      </c>
      <c r="I14" s="47">
        <v>-1.1100000000000001</v>
      </c>
      <c r="J14" s="47">
        <v>0.03</v>
      </c>
    </row>
    <row r="15" spans="1:11" s="4" customFormat="1" ht="15" customHeight="1">
      <c r="A15" s="14">
        <v>13</v>
      </c>
      <c r="B15" s="15" t="s">
        <v>303</v>
      </c>
      <c r="C15" s="45">
        <v>115.98</v>
      </c>
      <c r="D15" s="45">
        <v>96197.52</v>
      </c>
      <c r="E15" s="47">
        <v>2.04</v>
      </c>
      <c r="F15" s="47">
        <v>1.62</v>
      </c>
      <c r="G15" s="47">
        <v>0.43</v>
      </c>
      <c r="H15" s="47">
        <v>3.08</v>
      </c>
      <c r="I15" s="47">
        <v>21.41</v>
      </c>
      <c r="J15" s="47">
        <v>0.02</v>
      </c>
    </row>
    <row r="16" spans="1:11" s="4" customFormat="1" ht="27" customHeight="1">
      <c r="A16" s="14">
        <v>14</v>
      </c>
      <c r="B16" s="15" t="s">
        <v>304</v>
      </c>
      <c r="C16" s="45">
        <v>151.04</v>
      </c>
      <c r="D16" s="45">
        <v>89263.21</v>
      </c>
      <c r="E16" s="47">
        <v>1.89</v>
      </c>
      <c r="F16" s="47">
        <v>1.37</v>
      </c>
      <c r="G16" s="47">
        <v>0.42</v>
      </c>
      <c r="H16" s="47">
        <v>3.67</v>
      </c>
      <c r="I16" s="47">
        <v>9.67</v>
      </c>
      <c r="J16" s="47">
        <v>0.02</v>
      </c>
    </row>
    <row r="17" spans="1:10" s="4" customFormat="1" ht="15" customHeight="1">
      <c r="A17" s="14">
        <v>15</v>
      </c>
      <c r="B17" s="15" t="s">
        <v>305</v>
      </c>
      <c r="C17" s="45">
        <v>692.97</v>
      </c>
      <c r="D17" s="45">
        <v>83411.55</v>
      </c>
      <c r="E17" s="47">
        <v>1.77</v>
      </c>
      <c r="F17" s="47">
        <v>1.5</v>
      </c>
      <c r="G17" s="47">
        <v>0.36</v>
      </c>
      <c r="H17" s="47">
        <v>3.77</v>
      </c>
      <c r="I17" s="47">
        <v>-0.87</v>
      </c>
      <c r="J17" s="47">
        <v>0.03</v>
      </c>
    </row>
    <row r="18" spans="1:10" s="4" customFormat="1" ht="15" customHeight="1">
      <c r="A18" s="14">
        <v>16</v>
      </c>
      <c r="B18" s="15" t="s">
        <v>306</v>
      </c>
      <c r="C18" s="45">
        <v>95.92</v>
      </c>
      <c r="D18" s="45">
        <v>79441.77</v>
      </c>
      <c r="E18" s="47">
        <v>1.69</v>
      </c>
      <c r="F18" s="47">
        <v>0.99</v>
      </c>
      <c r="G18" s="47">
        <v>0.36</v>
      </c>
      <c r="H18" s="47">
        <v>2.68</v>
      </c>
      <c r="I18" s="47">
        <v>9.0299999999999994</v>
      </c>
      <c r="J18" s="47">
        <v>0.02</v>
      </c>
    </row>
    <row r="19" spans="1:10" s="4" customFormat="1" ht="15" customHeight="1">
      <c r="A19" s="14">
        <v>17</v>
      </c>
      <c r="B19" s="15" t="s">
        <v>307</v>
      </c>
      <c r="C19" s="45">
        <v>2565.98</v>
      </c>
      <c r="D19" s="45">
        <v>69696.399999999994</v>
      </c>
      <c r="E19" s="47">
        <v>1.48</v>
      </c>
      <c r="F19" s="47">
        <v>1.01</v>
      </c>
      <c r="G19" s="47">
        <v>0.19</v>
      </c>
      <c r="H19" s="47">
        <v>2.14</v>
      </c>
      <c r="I19" s="47">
        <v>5.84</v>
      </c>
      <c r="J19" s="47">
        <v>0.03</v>
      </c>
    </row>
    <row r="20" spans="1:10" s="4" customFormat="1" ht="27" customHeight="1">
      <c r="A20" s="14">
        <v>18</v>
      </c>
      <c r="B20" s="15" t="s">
        <v>308</v>
      </c>
      <c r="C20" s="45">
        <v>271.27</v>
      </c>
      <c r="D20" s="45">
        <v>58627.44</v>
      </c>
      <c r="E20" s="47">
        <v>1.24</v>
      </c>
      <c r="F20" s="47">
        <v>0.39</v>
      </c>
      <c r="G20" s="47">
        <v>0.05</v>
      </c>
      <c r="H20" s="47">
        <v>1.4</v>
      </c>
      <c r="I20" s="47">
        <v>-1.79</v>
      </c>
      <c r="J20" s="47">
        <v>0.02</v>
      </c>
    </row>
    <row r="21" spans="1:10" s="4" customFormat="1" ht="15" customHeight="1">
      <c r="A21" s="14">
        <v>19</v>
      </c>
      <c r="B21" s="15" t="s">
        <v>309</v>
      </c>
      <c r="C21" s="45">
        <v>88.78</v>
      </c>
      <c r="D21" s="45">
        <v>53119.22</v>
      </c>
      <c r="E21" s="47">
        <v>1.1299999999999999</v>
      </c>
      <c r="F21" s="47">
        <v>0.96</v>
      </c>
      <c r="G21" s="47">
        <v>0.25</v>
      </c>
      <c r="H21" s="47">
        <v>2.61</v>
      </c>
      <c r="I21" s="47">
        <v>15.2</v>
      </c>
      <c r="J21" s="47">
        <v>0.02</v>
      </c>
    </row>
    <row r="22" spans="1:10" s="4" customFormat="1" ht="27" customHeight="1">
      <c r="A22" s="14">
        <v>20</v>
      </c>
      <c r="B22" s="15" t="s">
        <v>310</v>
      </c>
      <c r="C22" s="45">
        <v>621.6</v>
      </c>
      <c r="D22" s="45">
        <v>52376.39</v>
      </c>
      <c r="E22" s="47">
        <v>1.1100000000000001</v>
      </c>
      <c r="F22" s="47">
        <v>1.44</v>
      </c>
      <c r="G22" s="47">
        <v>0.48</v>
      </c>
      <c r="H22" s="47">
        <v>3.18</v>
      </c>
      <c r="I22" s="47">
        <v>3.47</v>
      </c>
      <c r="J22" s="47">
        <v>0.02</v>
      </c>
    </row>
    <row r="23" spans="1:10" s="4" customFormat="1" ht="15" customHeight="1">
      <c r="A23" s="14">
        <v>21</v>
      </c>
      <c r="B23" s="15" t="s">
        <v>311</v>
      </c>
      <c r="C23" s="45">
        <v>79.569999999999993</v>
      </c>
      <c r="D23" s="45">
        <v>51479.58</v>
      </c>
      <c r="E23" s="47">
        <v>1.0900000000000001</v>
      </c>
      <c r="F23" s="47">
        <v>1.48</v>
      </c>
      <c r="G23" s="47">
        <v>0.45</v>
      </c>
      <c r="H23" s="47">
        <v>2.5099999999999998</v>
      </c>
      <c r="I23" s="47">
        <v>19.57</v>
      </c>
      <c r="J23" s="47">
        <v>0.03</v>
      </c>
    </row>
    <row r="24" spans="1:10" s="4" customFormat="1" ht="15" customHeight="1">
      <c r="A24" s="14">
        <v>22</v>
      </c>
      <c r="B24" s="15" t="s">
        <v>312</v>
      </c>
      <c r="C24" s="45">
        <v>9894.56</v>
      </c>
      <c r="D24" s="45">
        <v>51154.86</v>
      </c>
      <c r="E24" s="47">
        <v>1.0900000000000001</v>
      </c>
      <c r="F24" s="47">
        <v>0.54</v>
      </c>
      <c r="G24" s="47">
        <v>0.11</v>
      </c>
      <c r="H24" s="47">
        <v>1.65</v>
      </c>
      <c r="I24" s="47">
        <v>-3.41</v>
      </c>
      <c r="J24" s="47">
        <v>0.04</v>
      </c>
    </row>
    <row r="25" spans="1:10" s="4" customFormat="1" ht="15" customHeight="1">
      <c r="A25" s="14">
        <v>23</v>
      </c>
      <c r="B25" s="15" t="s">
        <v>313</v>
      </c>
      <c r="C25" s="45">
        <v>96.42</v>
      </c>
      <c r="D25" s="45">
        <v>49549.68</v>
      </c>
      <c r="E25" s="47">
        <v>1.05</v>
      </c>
      <c r="F25" s="47">
        <v>0.62</v>
      </c>
      <c r="G25" s="47">
        <v>0.17</v>
      </c>
      <c r="H25" s="47">
        <v>1.96</v>
      </c>
      <c r="I25" s="47">
        <v>7.88</v>
      </c>
      <c r="J25" s="47">
        <v>0.02</v>
      </c>
    </row>
    <row r="26" spans="1:10" s="4" customFormat="1" ht="39" customHeight="1">
      <c r="A26" s="14">
        <v>24</v>
      </c>
      <c r="B26" s="15" t="s">
        <v>314</v>
      </c>
      <c r="C26" s="45">
        <v>5231.59</v>
      </c>
      <c r="D26" s="45">
        <v>46860.66</v>
      </c>
      <c r="E26" s="47">
        <v>0.99</v>
      </c>
      <c r="F26" s="47">
        <v>0.34</v>
      </c>
      <c r="G26" s="47">
        <v>0.06</v>
      </c>
      <c r="H26" s="47">
        <v>1.69</v>
      </c>
      <c r="I26" s="47">
        <v>-0.72</v>
      </c>
      <c r="J26" s="47">
        <v>0.03</v>
      </c>
    </row>
    <row r="27" spans="1:10" s="4" customFormat="1" ht="15" customHeight="1">
      <c r="A27" s="14">
        <v>25</v>
      </c>
      <c r="B27" s="15" t="s">
        <v>315</v>
      </c>
      <c r="C27" s="45">
        <v>274.64999999999998</v>
      </c>
      <c r="D27" s="45">
        <v>45308.41</v>
      </c>
      <c r="E27" s="47">
        <v>0.96</v>
      </c>
      <c r="F27" s="47">
        <v>1.28</v>
      </c>
      <c r="G27" s="47">
        <v>0.43</v>
      </c>
      <c r="H27" s="47">
        <v>2.68</v>
      </c>
      <c r="I27" s="47">
        <v>7.13</v>
      </c>
      <c r="J27" s="47">
        <v>0.03</v>
      </c>
    </row>
    <row r="28" spans="1:10" s="4" customFormat="1" ht="15" customHeight="1">
      <c r="A28" s="14">
        <v>26</v>
      </c>
      <c r="B28" s="15" t="s">
        <v>316</v>
      </c>
      <c r="C28" s="45">
        <v>482.36</v>
      </c>
      <c r="D28" s="45">
        <v>44114.49</v>
      </c>
      <c r="E28" s="47">
        <v>0.94</v>
      </c>
      <c r="F28" s="47">
        <v>0.4</v>
      </c>
      <c r="G28" s="47">
        <v>0.05</v>
      </c>
      <c r="H28" s="47">
        <v>1.65</v>
      </c>
      <c r="I28" s="47">
        <v>3.01</v>
      </c>
      <c r="J28" s="47">
        <v>0.03</v>
      </c>
    </row>
    <row r="29" spans="1:10" s="4" customFormat="1" ht="27" customHeight="1">
      <c r="A29" s="14">
        <v>27</v>
      </c>
      <c r="B29" s="15" t="s">
        <v>317</v>
      </c>
      <c r="C29" s="45">
        <v>239.93</v>
      </c>
      <c r="D29" s="45">
        <v>42983.37</v>
      </c>
      <c r="E29" s="47">
        <v>0.91</v>
      </c>
      <c r="F29" s="47">
        <v>0.56999999999999995</v>
      </c>
      <c r="G29" s="47">
        <v>0.06</v>
      </c>
      <c r="H29" s="47">
        <v>1.38</v>
      </c>
      <c r="I29" s="47">
        <v>-13.53</v>
      </c>
      <c r="J29" s="47">
        <v>0.03</v>
      </c>
    </row>
    <row r="30" spans="1:10" s="4" customFormat="1" ht="27" customHeight="1">
      <c r="A30" s="14">
        <v>28</v>
      </c>
      <c r="B30" s="15" t="s">
        <v>318</v>
      </c>
      <c r="C30" s="45">
        <v>6290.14</v>
      </c>
      <c r="D30" s="45">
        <v>41452.019999999997</v>
      </c>
      <c r="E30" s="47">
        <v>0.88</v>
      </c>
      <c r="F30" s="47">
        <v>1.1599999999999999</v>
      </c>
      <c r="G30" s="47">
        <v>0.28000000000000003</v>
      </c>
      <c r="H30" s="47">
        <v>2.84</v>
      </c>
      <c r="I30" s="47">
        <v>8.75</v>
      </c>
      <c r="J30" s="47">
        <v>0.03</v>
      </c>
    </row>
    <row r="31" spans="1:10" s="4" customFormat="1" ht="15" customHeight="1">
      <c r="A31" s="14">
        <v>29</v>
      </c>
      <c r="B31" s="15" t="s">
        <v>319</v>
      </c>
      <c r="C31" s="45">
        <v>289.37</v>
      </c>
      <c r="D31" s="45">
        <v>38306.699999999997</v>
      </c>
      <c r="E31" s="47">
        <v>0.81</v>
      </c>
      <c r="F31" s="47">
        <v>0.89</v>
      </c>
      <c r="G31" s="47">
        <v>0.31</v>
      </c>
      <c r="H31" s="47">
        <v>2.23</v>
      </c>
      <c r="I31" s="47">
        <v>5.51</v>
      </c>
      <c r="J31" s="47">
        <v>0.03</v>
      </c>
    </row>
    <row r="32" spans="1:10" s="4" customFormat="1" ht="27" customHeight="1">
      <c r="A32" s="14">
        <v>30</v>
      </c>
      <c r="B32" s="15" t="s">
        <v>320</v>
      </c>
      <c r="C32" s="45">
        <v>2169.25</v>
      </c>
      <c r="D32" s="45">
        <v>37731.33</v>
      </c>
      <c r="E32" s="47">
        <v>0.8</v>
      </c>
      <c r="F32" s="47">
        <v>1.63</v>
      </c>
      <c r="G32" s="47">
        <v>0.31</v>
      </c>
      <c r="H32" s="47">
        <v>3.91</v>
      </c>
      <c r="I32" s="47">
        <v>32.33</v>
      </c>
      <c r="J32" s="47">
        <v>0.03</v>
      </c>
    </row>
    <row r="33" spans="1:10" s="4" customFormat="1" ht="27" customHeight="1">
      <c r="A33" s="14">
        <v>31</v>
      </c>
      <c r="B33" s="15" t="s">
        <v>321</v>
      </c>
      <c r="C33" s="45">
        <v>9414.16</v>
      </c>
      <c r="D33" s="45">
        <v>36078.82</v>
      </c>
      <c r="E33" s="47">
        <v>0.77</v>
      </c>
      <c r="F33" s="47">
        <v>1.46</v>
      </c>
      <c r="G33" s="47">
        <v>0.3</v>
      </c>
      <c r="H33" s="47">
        <v>2.67</v>
      </c>
      <c r="I33" s="47">
        <v>20.38</v>
      </c>
      <c r="J33" s="47">
        <v>0.03</v>
      </c>
    </row>
    <row r="34" spans="1:10" s="4" customFormat="1" ht="15" customHeight="1">
      <c r="A34" s="14">
        <v>32</v>
      </c>
      <c r="B34" s="15" t="s">
        <v>322</v>
      </c>
      <c r="C34" s="45">
        <v>6162.73</v>
      </c>
      <c r="D34" s="45">
        <v>35717.019999999997</v>
      </c>
      <c r="E34" s="47">
        <v>0.76</v>
      </c>
      <c r="F34" s="47">
        <v>0.62</v>
      </c>
      <c r="G34" s="47">
        <v>0.12</v>
      </c>
      <c r="H34" s="47">
        <v>2.52</v>
      </c>
      <c r="I34" s="47">
        <v>8.17</v>
      </c>
      <c r="J34" s="47">
        <v>0.03</v>
      </c>
    </row>
    <row r="35" spans="1:10" s="4" customFormat="1" ht="15" customHeight="1">
      <c r="A35" s="14">
        <v>33</v>
      </c>
      <c r="B35" s="15" t="s">
        <v>323</v>
      </c>
      <c r="C35" s="45">
        <v>1142.46</v>
      </c>
      <c r="D35" s="45">
        <v>35614.94</v>
      </c>
      <c r="E35" s="47">
        <v>0.76</v>
      </c>
      <c r="F35" s="47">
        <v>0.34</v>
      </c>
      <c r="G35" s="47">
        <v>0.05</v>
      </c>
      <c r="H35" s="47">
        <v>1.28</v>
      </c>
      <c r="I35" s="47">
        <v>-5.74</v>
      </c>
      <c r="J35" s="47">
        <v>0.02</v>
      </c>
    </row>
    <row r="36" spans="1:10" s="4" customFormat="1" ht="15" customHeight="1">
      <c r="A36" s="14">
        <v>34</v>
      </c>
      <c r="B36" s="15" t="s">
        <v>324</v>
      </c>
      <c r="C36" s="45">
        <v>39.950000000000003</v>
      </c>
      <c r="D36" s="45">
        <v>35113.730000000003</v>
      </c>
      <c r="E36" s="47">
        <v>0.74</v>
      </c>
      <c r="F36" s="47">
        <v>1.28</v>
      </c>
      <c r="G36" s="47">
        <v>0.33</v>
      </c>
      <c r="H36" s="47">
        <v>3.59</v>
      </c>
      <c r="I36" s="47">
        <v>5.16</v>
      </c>
      <c r="J36" s="47">
        <v>0.03</v>
      </c>
    </row>
    <row r="37" spans="1:10" s="4" customFormat="1" ht="27" customHeight="1">
      <c r="A37" s="14">
        <v>35</v>
      </c>
      <c r="B37" s="15" t="s">
        <v>325</v>
      </c>
      <c r="C37" s="45">
        <v>24.03</v>
      </c>
      <c r="D37" s="45">
        <v>34669.120000000003</v>
      </c>
      <c r="E37" s="47">
        <v>0.74</v>
      </c>
      <c r="F37" s="47">
        <v>0.84</v>
      </c>
      <c r="G37" s="47">
        <v>0.25</v>
      </c>
      <c r="H37" s="47">
        <v>2.96</v>
      </c>
      <c r="I37" s="47">
        <v>8.98</v>
      </c>
      <c r="J37" s="47">
        <v>0.02</v>
      </c>
    </row>
    <row r="38" spans="1:10" s="4" customFormat="1" ht="15" customHeight="1">
      <c r="A38" s="14">
        <v>36</v>
      </c>
      <c r="B38" s="15" t="s">
        <v>326</v>
      </c>
      <c r="C38" s="45">
        <v>152.80000000000001</v>
      </c>
      <c r="D38" s="45">
        <v>33222.69</v>
      </c>
      <c r="E38" s="47">
        <v>0.7</v>
      </c>
      <c r="F38" s="47">
        <v>0.91</v>
      </c>
      <c r="G38" s="47">
        <v>0.18</v>
      </c>
      <c r="H38" s="47">
        <v>1.72</v>
      </c>
      <c r="I38" s="47">
        <v>7.24</v>
      </c>
      <c r="J38" s="47">
        <v>0.03</v>
      </c>
    </row>
    <row r="39" spans="1:10" s="4" customFormat="1" ht="27" customHeight="1">
      <c r="A39" s="14">
        <v>37</v>
      </c>
      <c r="B39" s="15" t="s">
        <v>327</v>
      </c>
      <c r="C39" s="45">
        <v>83.07</v>
      </c>
      <c r="D39" s="45">
        <v>32774.620000000003</v>
      </c>
      <c r="E39" s="47">
        <v>0.7</v>
      </c>
      <c r="F39" s="47">
        <v>0.3</v>
      </c>
      <c r="G39" s="47">
        <v>0.03</v>
      </c>
      <c r="H39" s="47">
        <v>1.57</v>
      </c>
      <c r="I39" s="47">
        <v>5.66</v>
      </c>
      <c r="J39" s="47">
        <v>0.02</v>
      </c>
    </row>
    <row r="40" spans="1:10" s="4" customFormat="1" ht="39" customHeight="1">
      <c r="A40" s="14">
        <v>38</v>
      </c>
      <c r="B40" s="15" t="s">
        <v>328</v>
      </c>
      <c r="C40" s="45">
        <v>414.19</v>
      </c>
      <c r="D40" s="45">
        <v>32576.28</v>
      </c>
      <c r="E40" s="47">
        <v>0.69</v>
      </c>
      <c r="F40" s="47">
        <v>1.33</v>
      </c>
      <c r="G40" s="47">
        <v>0.32</v>
      </c>
      <c r="H40" s="47">
        <v>2.2599999999999998</v>
      </c>
      <c r="I40" s="47">
        <v>13.19</v>
      </c>
      <c r="J40" s="47">
        <v>0.03</v>
      </c>
    </row>
    <row r="41" spans="1:10" s="4" customFormat="1" ht="15" customHeight="1">
      <c r="A41" s="14">
        <v>39</v>
      </c>
      <c r="B41" s="15" t="s">
        <v>329</v>
      </c>
      <c r="C41" s="45">
        <v>131.53</v>
      </c>
      <c r="D41" s="45">
        <v>28810.01</v>
      </c>
      <c r="E41" s="47">
        <v>0.61</v>
      </c>
      <c r="F41" s="47">
        <v>1.37</v>
      </c>
      <c r="G41" s="47">
        <v>0.41</v>
      </c>
      <c r="H41" s="47">
        <v>2.14</v>
      </c>
      <c r="I41" s="47">
        <v>2.69</v>
      </c>
      <c r="J41" s="47">
        <v>0.02</v>
      </c>
    </row>
    <row r="42" spans="1:10" s="4" customFormat="1" ht="15" customHeight="1">
      <c r="A42" s="14">
        <v>40</v>
      </c>
      <c r="B42" s="15" t="s">
        <v>330</v>
      </c>
      <c r="C42" s="45">
        <v>371.72</v>
      </c>
      <c r="D42" s="45">
        <v>28077.29</v>
      </c>
      <c r="E42" s="47">
        <v>0.6</v>
      </c>
      <c r="F42" s="47">
        <v>1.39</v>
      </c>
      <c r="G42" s="47">
        <v>0.24</v>
      </c>
      <c r="H42" s="47">
        <v>3.2</v>
      </c>
      <c r="I42" s="47">
        <v>10.78</v>
      </c>
      <c r="J42" s="47">
        <v>0.03</v>
      </c>
    </row>
    <row r="43" spans="1:10" s="4" customFormat="1" ht="27" customHeight="1">
      <c r="A43" s="14">
        <v>41</v>
      </c>
      <c r="B43" s="15" t="s">
        <v>331</v>
      </c>
      <c r="C43" s="45">
        <v>224.59</v>
      </c>
      <c r="D43" s="45">
        <v>27934.240000000002</v>
      </c>
      <c r="E43" s="47">
        <v>0.59</v>
      </c>
      <c r="F43" s="47">
        <v>1.1000000000000001</v>
      </c>
      <c r="G43" s="47">
        <v>0.28000000000000003</v>
      </c>
      <c r="H43" s="47">
        <v>1.88</v>
      </c>
      <c r="I43" s="47">
        <v>3.74</v>
      </c>
      <c r="J43" s="47">
        <v>0.03</v>
      </c>
    </row>
    <row r="44" spans="1:10" s="4" customFormat="1" ht="15" customHeight="1">
      <c r="A44" s="14">
        <v>42</v>
      </c>
      <c r="B44" s="15" t="s">
        <v>332</v>
      </c>
      <c r="C44" s="45">
        <v>1126.49</v>
      </c>
      <c r="D44" s="45">
        <v>27208.66</v>
      </c>
      <c r="E44" s="47">
        <v>0.57999999999999996</v>
      </c>
      <c r="F44" s="47">
        <v>1.34</v>
      </c>
      <c r="G44" s="47">
        <v>0.33</v>
      </c>
      <c r="H44" s="47">
        <v>3.04</v>
      </c>
      <c r="I44" s="47">
        <v>4.5199999999999996</v>
      </c>
      <c r="J44" s="47">
        <v>0.03</v>
      </c>
    </row>
    <row r="45" spans="1:10" s="4" customFormat="1" ht="15" customHeight="1">
      <c r="A45" s="14">
        <v>43</v>
      </c>
      <c r="B45" s="15" t="s">
        <v>333</v>
      </c>
      <c r="C45" s="45">
        <v>4510.1400000000003</v>
      </c>
      <c r="D45" s="45">
        <v>24871.18</v>
      </c>
      <c r="E45" s="47">
        <v>0.53</v>
      </c>
      <c r="F45" s="47">
        <v>0.93</v>
      </c>
      <c r="G45" s="47">
        <v>0.21</v>
      </c>
      <c r="H45" s="47">
        <v>1.97</v>
      </c>
      <c r="I45" s="47">
        <v>3.62</v>
      </c>
      <c r="J45" s="47">
        <v>0.03</v>
      </c>
    </row>
    <row r="46" spans="1:10" s="4" customFormat="1" ht="15" customHeight="1">
      <c r="A46" s="14">
        <v>44</v>
      </c>
      <c r="B46" s="15" t="s">
        <v>334</v>
      </c>
      <c r="C46" s="45">
        <v>27.29</v>
      </c>
      <c r="D46" s="45">
        <v>24724.36</v>
      </c>
      <c r="E46" s="47">
        <v>0.52</v>
      </c>
      <c r="F46" s="47">
        <v>1.63</v>
      </c>
      <c r="G46" s="47">
        <v>0.38</v>
      </c>
      <c r="H46" s="47">
        <v>4.1900000000000004</v>
      </c>
      <c r="I46" s="47">
        <v>9.27</v>
      </c>
      <c r="J46" s="47">
        <v>0.02</v>
      </c>
    </row>
    <row r="47" spans="1:10" s="4" customFormat="1" ht="15" customHeight="1">
      <c r="A47" s="14">
        <v>45</v>
      </c>
      <c r="B47" s="15" t="s">
        <v>335</v>
      </c>
      <c r="C47" s="45">
        <v>241.72</v>
      </c>
      <c r="D47" s="45">
        <v>23345.27</v>
      </c>
      <c r="E47" s="47">
        <v>0.5</v>
      </c>
      <c r="F47" s="47">
        <v>1.36</v>
      </c>
      <c r="G47" s="47">
        <v>0.37</v>
      </c>
      <c r="H47" s="47">
        <v>2.78</v>
      </c>
      <c r="I47" s="47">
        <v>5.75</v>
      </c>
      <c r="J47" s="47">
        <v>0.03</v>
      </c>
    </row>
    <row r="48" spans="1:10" s="4" customFormat="1" ht="15" customHeight="1">
      <c r="A48" s="14">
        <v>46</v>
      </c>
      <c r="B48" s="15" t="s">
        <v>336</v>
      </c>
      <c r="C48" s="45">
        <v>1849.61</v>
      </c>
      <c r="D48" s="45">
        <v>21891.59</v>
      </c>
      <c r="E48" s="47">
        <v>0.46</v>
      </c>
      <c r="F48" s="47">
        <v>0.39</v>
      </c>
      <c r="G48" s="47">
        <v>0.04</v>
      </c>
      <c r="H48" s="47">
        <v>1.35</v>
      </c>
      <c r="I48" s="47">
        <v>2.74</v>
      </c>
      <c r="J48" s="47">
        <v>0.03</v>
      </c>
    </row>
    <row r="49" spans="1:10" s="4" customFormat="1" ht="15" customHeight="1">
      <c r="A49" s="14">
        <v>47</v>
      </c>
      <c r="B49" s="15" t="s">
        <v>337</v>
      </c>
      <c r="C49" s="45">
        <v>161.19</v>
      </c>
      <c r="D49" s="45">
        <v>21604.82</v>
      </c>
      <c r="E49" s="47">
        <v>0.46</v>
      </c>
      <c r="F49" s="47">
        <v>0.57999999999999996</v>
      </c>
      <c r="G49" s="47">
        <v>0.13</v>
      </c>
      <c r="H49" s="47">
        <v>1.54</v>
      </c>
      <c r="I49" s="47">
        <v>-9.94</v>
      </c>
      <c r="J49" s="47">
        <v>0.02</v>
      </c>
    </row>
    <row r="50" spans="1:10" s="4" customFormat="1" ht="15" customHeight="1">
      <c r="A50" s="14">
        <v>48</v>
      </c>
      <c r="B50" s="15" t="s">
        <v>338</v>
      </c>
      <c r="C50" s="45">
        <v>577.47</v>
      </c>
      <c r="D50" s="45">
        <v>21025.38</v>
      </c>
      <c r="E50" s="47">
        <v>0.45</v>
      </c>
      <c r="F50" s="47">
        <v>1.66</v>
      </c>
      <c r="G50" s="47">
        <v>0.25</v>
      </c>
      <c r="H50" s="47">
        <v>4.38</v>
      </c>
      <c r="I50" s="47">
        <v>0.64</v>
      </c>
      <c r="J50" s="47">
        <v>0.04</v>
      </c>
    </row>
    <row r="51" spans="1:10" s="4" customFormat="1" ht="27" customHeight="1">
      <c r="A51" s="14">
        <v>49</v>
      </c>
      <c r="B51" s="15" t="s">
        <v>339</v>
      </c>
      <c r="C51" s="45">
        <v>96.05</v>
      </c>
      <c r="D51" s="45">
        <v>16320.51</v>
      </c>
      <c r="E51" s="47">
        <v>0.35</v>
      </c>
      <c r="F51" s="47">
        <v>0.77</v>
      </c>
      <c r="G51" s="47">
        <v>0.04</v>
      </c>
      <c r="H51" s="47">
        <v>3.32</v>
      </c>
      <c r="I51" s="47">
        <v>-28.84</v>
      </c>
      <c r="J51" s="47">
        <v>0.04</v>
      </c>
    </row>
    <row r="52" spans="1:10" s="4" customFormat="1" ht="15" customHeight="1">
      <c r="A52" s="14">
        <v>50</v>
      </c>
      <c r="B52" s="15" t="s">
        <v>340</v>
      </c>
      <c r="C52" s="45">
        <v>510.06</v>
      </c>
      <c r="D52" s="45">
        <v>8657.7900000000009</v>
      </c>
      <c r="E52" s="47">
        <v>0.18</v>
      </c>
      <c r="F52" s="47">
        <v>1.48</v>
      </c>
      <c r="G52" s="47">
        <v>0.08</v>
      </c>
      <c r="H52" s="47">
        <v>6.33</v>
      </c>
      <c r="I52" s="47">
        <v>-30.94</v>
      </c>
      <c r="J52" s="47">
        <v>0.09</v>
      </c>
    </row>
    <row r="53" spans="1:10" s="4" customFormat="1" ht="24.75" customHeight="1">
      <c r="A53" s="514" t="s">
        <v>341</v>
      </c>
      <c r="B53" s="514"/>
      <c r="C53" s="514"/>
      <c r="D53" s="514"/>
      <c r="E53" s="514"/>
      <c r="F53" s="514"/>
      <c r="G53" s="514"/>
      <c r="H53" s="514"/>
      <c r="I53" s="514"/>
      <c r="J53" s="514"/>
    </row>
    <row r="54" spans="1:10" s="4" customFormat="1" ht="24" customHeight="1">
      <c r="A54" s="514" t="s">
        <v>283</v>
      </c>
      <c r="B54" s="514"/>
      <c r="C54" s="514"/>
      <c r="D54" s="514"/>
      <c r="E54" s="514"/>
      <c r="F54" s="514"/>
      <c r="G54" s="514"/>
      <c r="H54" s="514"/>
      <c r="I54" s="514"/>
      <c r="J54" s="514"/>
    </row>
    <row r="55" spans="1:10" s="4" customFormat="1" ht="13.5" customHeight="1">
      <c r="A55" s="514" t="s">
        <v>342</v>
      </c>
      <c r="B55" s="514"/>
      <c r="C55" s="514"/>
      <c r="D55" s="514"/>
      <c r="E55" s="514"/>
      <c r="F55" s="514"/>
      <c r="G55" s="514"/>
      <c r="H55" s="514"/>
      <c r="I55" s="514"/>
      <c r="J55" s="514"/>
    </row>
    <row r="56" spans="1:10" s="4" customFormat="1" ht="24" customHeight="1">
      <c r="A56" s="514" t="s">
        <v>285</v>
      </c>
      <c r="B56" s="514"/>
      <c r="C56" s="514"/>
      <c r="D56" s="514"/>
      <c r="E56" s="514"/>
      <c r="F56" s="514"/>
      <c r="G56" s="514"/>
      <c r="H56" s="514"/>
      <c r="I56" s="514"/>
      <c r="J56" s="514"/>
    </row>
    <row r="57" spans="1:10" s="4" customFormat="1" ht="13.5" customHeight="1">
      <c r="A57" s="514" t="s">
        <v>343</v>
      </c>
      <c r="B57" s="514"/>
      <c r="C57" s="514"/>
      <c r="D57" s="514"/>
      <c r="E57" s="514"/>
      <c r="F57" s="514"/>
      <c r="G57" s="514"/>
      <c r="H57" s="514"/>
      <c r="I57" s="514"/>
      <c r="J57" s="514"/>
    </row>
    <row r="58" spans="1:10" s="4" customFormat="1" ht="13.5" customHeight="1">
      <c r="A58" s="514" t="s">
        <v>344</v>
      </c>
      <c r="B58" s="514"/>
      <c r="C58" s="514"/>
      <c r="D58" s="514"/>
      <c r="E58" s="514"/>
      <c r="F58" s="514"/>
      <c r="G58" s="514"/>
      <c r="H58" s="514"/>
      <c r="I58" s="514"/>
      <c r="J58" s="514"/>
    </row>
    <row r="59" spans="1:10" s="4" customFormat="1" ht="26.1" customHeight="1"/>
  </sheetData>
  <mergeCells count="7">
    <mergeCell ref="A58:J58"/>
    <mergeCell ref="A1:K1"/>
    <mergeCell ref="A53:J53"/>
    <mergeCell ref="A54:J54"/>
    <mergeCell ref="A55:J55"/>
    <mergeCell ref="A56:J56"/>
    <mergeCell ref="A57:J57"/>
  </mergeCells>
  <pageMargins left="0.78431372549019618" right="0.78431372549019618" top="0.98039215686274517" bottom="0.98039215686274517" header="0.50980392156862753" footer="0.50980392156862753"/>
  <pageSetup paperSize="9" scale="38"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zoomScaleNormal="100" workbookViewId="0">
      <selection activeCell="E2" sqref="E2"/>
    </sheetView>
  </sheetViews>
  <sheetFormatPr defaultRowHeight="12.75"/>
  <cols>
    <col min="1" max="1" width="6.28515625" bestFit="1" customWidth="1"/>
    <col min="2" max="2" width="40.28515625" bestFit="1" customWidth="1"/>
    <col min="3" max="3" width="13.28515625" bestFit="1" customWidth="1"/>
    <col min="4" max="4" width="13" bestFit="1" customWidth="1"/>
    <col min="5" max="5" width="10.42578125" bestFit="1" customWidth="1"/>
    <col min="6" max="6" width="7.5703125" bestFit="1" customWidth="1"/>
    <col min="7" max="7" width="6.140625" bestFit="1" customWidth="1"/>
    <col min="8" max="8" width="10.28515625" bestFit="1" customWidth="1"/>
    <col min="9" max="9" width="12.5703125" bestFit="1" customWidth="1"/>
    <col min="10" max="10" width="12.140625" bestFit="1" customWidth="1"/>
    <col min="11" max="11" width="14.28515625" bestFit="1" customWidth="1"/>
    <col min="12" max="12" width="4.7109375" bestFit="1" customWidth="1"/>
  </cols>
  <sheetData>
    <row r="1" spans="1:10" ht="15.75" customHeight="1">
      <c r="A1" s="146" t="s">
        <v>809</v>
      </c>
      <c r="B1" s="146"/>
    </row>
    <row r="2" spans="1:10" s="4" customFormat="1" ht="43.5" customHeight="1">
      <c r="A2" s="38" t="s">
        <v>345</v>
      </c>
      <c r="B2" s="38" t="s">
        <v>246</v>
      </c>
      <c r="C2" s="38" t="s">
        <v>346</v>
      </c>
      <c r="D2" s="38" t="s">
        <v>347</v>
      </c>
      <c r="E2" s="38" t="s">
        <v>1125</v>
      </c>
      <c r="F2" s="38" t="s">
        <v>249</v>
      </c>
      <c r="G2" s="38" t="s">
        <v>348</v>
      </c>
      <c r="H2" s="38" t="s">
        <v>1122</v>
      </c>
      <c r="I2" s="38" t="s">
        <v>1123</v>
      </c>
      <c r="J2" s="38" t="s">
        <v>1124</v>
      </c>
    </row>
    <row r="3" spans="1:10" s="4" customFormat="1" ht="18" customHeight="1">
      <c r="A3" s="48">
        <v>1</v>
      </c>
      <c r="B3" s="49" t="s">
        <v>349</v>
      </c>
      <c r="C3" s="50">
        <v>546.96520290000001</v>
      </c>
      <c r="D3" s="51">
        <v>528283.96440000006</v>
      </c>
      <c r="E3" s="52">
        <v>12.07</v>
      </c>
      <c r="F3" s="52">
        <v>0.93</v>
      </c>
      <c r="G3" s="52">
        <v>0.51</v>
      </c>
      <c r="H3" s="52">
        <v>0</v>
      </c>
      <c r="I3" s="52">
        <v>0</v>
      </c>
      <c r="J3" s="49" t="s">
        <v>350</v>
      </c>
    </row>
    <row r="4" spans="1:10" s="4" customFormat="1" ht="18" customHeight="1">
      <c r="A4" s="48">
        <v>2</v>
      </c>
      <c r="B4" s="49" t="s">
        <v>252</v>
      </c>
      <c r="C4" s="50">
        <v>6339.1232289999998</v>
      </c>
      <c r="D4" s="51">
        <v>431782.6949</v>
      </c>
      <c r="E4" s="52">
        <v>9.8699999999999992</v>
      </c>
      <c r="F4" s="52">
        <v>1.17</v>
      </c>
      <c r="G4" s="52">
        <v>0.36</v>
      </c>
      <c r="H4" s="52">
        <v>0</v>
      </c>
      <c r="I4" s="52">
        <v>0</v>
      </c>
      <c r="J4" s="49" t="s">
        <v>350</v>
      </c>
    </row>
    <row r="5" spans="1:10" s="4" customFormat="1" ht="18" customHeight="1">
      <c r="A5" s="48">
        <v>3</v>
      </c>
      <c r="B5" s="49" t="s">
        <v>253</v>
      </c>
      <c r="C5" s="50">
        <v>345.32218</v>
      </c>
      <c r="D5" s="51">
        <v>341109.71019999997</v>
      </c>
      <c r="E5" s="52">
        <v>7.79</v>
      </c>
      <c r="F5" s="52">
        <v>1.21</v>
      </c>
      <c r="G5" s="52">
        <v>0.49</v>
      </c>
      <c r="H5" s="52">
        <v>0</v>
      </c>
      <c r="I5" s="52">
        <v>0</v>
      </c>
      <c r="J5" s="49" t="s">
        <v>350</v>
      </c>
    </row>
    <row r="6" spans="1:10" s="4" customFormat="1" ht="18" customHeight="1">
      <c r="A6" s="48">
        <v>4</v>
      </c>
      <c r="B6" s="49" t="s">
        <v>351</v>
      </c>
      <c r="C6" s="50">
        <v>2182.684722</v>
      </c>
      <c r="D6" s="51">
        <v>304945.9914</v>
      </c>
      <c r="E6" s="52">
        <v>6.97</v>
      </c>
      <c r="F6" s="52">
        <v>0.36</v>
      </c>
      <c r="G6" s="52">
        <v>0.05</v>
      </c>
      <c r="H6" s="52">
        <v>0</v>
      </c>
      <c r="I6" s="52">
        <v>0</v>
      </c>
      <c r="J6" s="49" t="s">
        <v>350</v>
      </c>
    </row>
    <row r="7" spans="1:10" s="4" customFormat="1" ht="18" customHeight="1">
      <c r="A7" s="48">
        <v>5</v>
      </c>
      <c r="B7" s="49" t="s">
        <v>352</v>
      </c>
      <c r="C7" s="50">
        <v>1291.790385</v>
      </c>
      <c r="D7" s="51">
        <v>279956.8798</v>
      </c>
      <c r="E7" s="52">
        <v>6.4</v>
      </c>
      <c r="F7" s="52">
        <v>1.37</v>
      </c>
      <c r="G7" s="52">
        <v>0.47</v>
      </c>
      <c r="H7" s="52">
        <v>0</v>
      </c>
      <c r="I7" s="52">
        <v>0</v>
      </c>
      <c r="J7" s="49" t="s">
        <v>350</v>
      </c>
    </row>
    <row r="8" spans="1:10" s="4" customFormat="1" ht="18" customHeight="1">
      <c r="A8" s="48">
        <v>6</v>
      </c>
      <c r="B8" s="49" t="s">
        <v>353</v>
      </c>
      <c r="C8" s="50">
        <v>1228.2142670000001</v>
      </c>
      <c r="D8" s="51">
        <v>224852.9369</v>
      </c>
      <c r="E8" s="52">
        <v>5.14</v>
      </c>
      <c r="F8" s="52">
        <v>0.8</v>
      </c>
      <c r="G8" s="52">
        <v>0.33</v>
      </c>
      <c r="H8" s="52">
        <v>0</v>
      </c>
      <c r="I8" s="52">
        <v>0</v>
      </c>
      <c r="J8" s="49" t="s">
        <v>350</v>
      </c>
    </row>
    <row r="9" spans="1:10" s="4" customFormat="1" ht="18" customHeight="1">
      <c r="A9" s="48">
        <v>7</v>
      </c>
      <c r="B9" s="49" t="s">
        <v>354</v>
      </c>
      <c r="C9" s="50">
        <v>375.23847060000003</v>
      </c>
      <c r="D9" s="51">
        <v>220183.54930000001</v>
      </c>
      <c r="E9" s="52">
        <v>5.03</v>
      </c>
      <c r="F9" s="52">
        <v>0.41</v>
      </c>
      <c r="G9" s="52">
        <v>7.0000000000000007E-2</v>
      </c>
      <c r="H9" s="52">
        <v>0</v>
      </c>
      <c r="I9" s="52">
        <v>0</v>
      </c>
      <c r="J9" s="49" t="s">
        <v>350</v>
      </c>
    </row>
    <row r="10" spans="1:10" s="4" customFormat="1" ht="18" customHeight="1">
      <c r="A10" s="48">
        <v>8</v>
      </c>
      <c r="B10" s="49" t="s">
        <v>355</v>
      </c>
      <c r="C10" s="50">
        <v>954.98683700000004</v>
      </c>
      <c r="D10" s="51">
        <v>214487.34400000001</v>
      </c>
      <c r="E10" s="52">
        <v>4.9000000000000004</v>
      </c>
      <c r="F10" s="52">
        <v>1</v>
      </c>
      <c r="G10" s="52">
        <v>0.34</v>
      </c>
      <c r="H10" s="52">
        <v>0</v>
      </c>
      <c r="I10" s="52">
        <v>0</v>
      </c>
      <c r="J10" s="49" t="s">
        <v>350</v>
      </c>
    </row>
    <row r="11" spans="1:10" s="4" customFormat="1" ht="18" customHeight="1">
      <c r="A11" s="48">
        <v>9</v>
      </c>
      <c r="B11" s="49" t="s">
        <v>356</v>
      </c>
      <c r="C11" s="50">
        <v>280.60005380000001</v>
      </c>
      <c r="D11" s="51">
        <v>181459.52780000001</v>
      </c>
      <c r="E11" s="52">
        <v>4.1500000000000004</v>
      </c>
      <c r="F11" s="52">
        <v>1.21</v>
      </c>
      <c r="G11" s="52">
        <v>0.5</v>
      </c>
      <c r="H11" s="52">
        <v>0</v>
      </c>
      <c r="I11" s="52">
        <v>0</v>
      </c>
      <c r="J11" s="49" t="s">
        <v>350</v>
      </c>
    </row>
    <row r="12" spans="1:10" s="4" customFormat="1" ht="18" customHeight="1">
      <c r="A12" s="48">
        <v>10</v>
      </c>
      <c r="B12" s="49" t="s">
        <v>357</v>
      </c>
      <c r="C12" s="50">
        <v>563.70864059999997</v>
      </c>
      <c r="D12" s="51">
        <v>144447.77919999999</v>
      </c>
      <c r="E12" s="52">
        <v>3.3</v>
      </c>
      <c r="F12" s="52">
        <v>1.22</v>
      </c>
      <c r="G12" s="52">
        <v>0.42</v>
      </c>
      <c r="H12" s="52">
        <v>0</v>
      </c>
      <c r="I12" s="52">
        <v>0</v>
      </c>
      <c r="J12" s="49" t="s">
        <v>350</v>
      </c>
    </row>
    <row r="13" spans="1:10" s="4" customFormat="1" ht="18" customHeight="1">
      <c r="A13" s="48">
        <v>11</v>
      </c>
      <c r="B13" s="49" t="s">
        <v>358</v>
      </c>
      <c r="C13" s="50">
        <v>216.4812057</v>
      </c>
      <c r="D13" s="51">
        <v>140795.38510000001</v>
      </c>
      <c r="E13" s="52">
        <v>3.22</v>
      </c>
      <c r="F13" s="52">
        <v>0.71</v>
      </c>
      <c r="G13" s="52">
        <v>0.28000000000000003</v>
      </c>
      <c r="H13" s="52">
        <v>0</v>
      </c>
      <c r="I13" s="52">
        <v>0</v>
      </c>
      <c r="J13" s="49" t="s">
        <v>350</v>
      </c>
    </row>
    <row r="14" spans="1:10" s="4" customFormat="1" ht="18" customHeight="1">
      <c r="A14" s="48">
        <v>12</v>
      </c>
      <c r="B14" s="49" t="s">
        <v>359</v>
      </c>
      <c r="C14" s="50">
        <v>892.46115339999994</v>
      </c>
      <c r="D14" s="51">
        <v>103479.88430000001</v>
      </c>
      <c r="E14" s="52">
        <v>2.36</v>
      </c>
      <c r="F14" s="52">
        <v>1.55</v>
      </c>
      <c r="G14" s="52">
        <v>0.51</v>
      </c>
      <c r="H14" s="52">
        <v>0</v>
      </c>
      <c r="I14" s="52">
        <v>0</v>
      </c>
      <c r="J14" s="49" t="s">
        <v>350</v>
      </c>
    </row>
    <row r="15" spans="1:10" s="4" customFormat="1" ht="18" customHeight="1">
      <c r="A15" s="48">
        <v>13</v>
      </c>
      <c r="B15" s="49" t="s">
        <v>263</v>
      </c>
      <c r="C15" s="50">
        <v>115.97133959999999</v>
      </c>
      <c r="D15" s="50">
        <v>96925.508040000001</v>
      </c>
      <c r="E15" s="52">
        <v>2.21</v>
      </c>
      <c r="F15" s="52">
        <v>1.6</v>
      </c>
      <c r="G15" s="52">
        <v>0.41</v>
      </c>
      <c r="H15" s="52">
        <v>0</v>
      </c>
      <c r="I15" s="52">
        <v>0</v>
      </c>
      <c r="J15" s="49" t="s">
        <v>350</v>
      </c>
    </row>
    <row r="16" spans="1:10" s="4" customFormat="1" ht="18" customHeight="1">
      <c r="A16" s="48">
        <v>14</v>
      </c>
      <c r="B16" s="49" t="s">
        <v>360</v>
      </c>
      <c r="C16" s="50">
        <v>151.04003</v>
      </c>
      <c r="D16" s="50">
        <v>88844.406159999999</v>
      </c>
      <c r="E16" s="52">
        <v>2.0299999999999998</v>
      </c>
      <c r="F16" s="52">
        <v>1.37</v>
      </c>
      <c r="G16" s="52">
        <v>0.42</v>
      </c>
      <c r="H16" s="52">
        <v>0</v>
      </c>
      <c r="I16" s="52">
        <v>0</v>
      </c>
      <c r="J16" s="49" t="s">
        <v>350</v>
      </c>
    </row>
    <row r="17" spans="1:10" s="4" customFormat="1" ht="18" customHeight="1">
      <c r="A17" s="48">
        <v>15</v>
      </c>
      <c r="B17" s="49" t="s">
        <v>361</v>
      </c>
      <c r="C17" s="50">
        <v>692.96625700000004</v>
      </c>
      <c r="D17" s="50">
        <v>82420.109809999994</v>
      </c>
      <c r="E17" s="52">
        <v>1.88</v>
      </c>
      <c r="F17" s="52">
        <v>1.51</v>
      </c>
      <c r="G17" s="52">
        <v>0.35</v>
      </c>
      <c r="H17" s="52">
        <v>0</v>
      </c>
      <c r="I17" s="52">
        <v>0</v>
      </c>
      <c r="J17" s="49" t="s">
        <v>350</v>
      </c>
    </row>
    <row r="18" spans="1:10" s="4" customFormat="1" ht="18" customHeight="1">
      <c r="A18" s="48">
        <v>16</v>
      </c>
      <c r="B18" s="49" t="s">
        <v>362</v>
      </c>
      <c r="C18" s="50">
        <v>95.919779000000005</v>
      </c>
      <c r="D18" s="50">
        <v>79792.480330000006</v>
      </c>
      <c r="E18" s="52">
        <v>1.82</v>
      </c>
      <c r="F18" s="52">
        <v>0.98</v>
      </c>
      <c r="G18" s="52">
        <v>0.35</v>
      </c>
      <c r="H18" s="52">
        <v>0</v>
      </c>
      <c r="I18" s="52">
        <v>0</v>
      </c>
      <c r="J18" s="49" t="s">
        <v>350</v>
      </c>
    </row>
    <row r="19" spans="1:10" s="4" customFormat="1" ht="18" customHeight="1">
      <c r="A19" s="48">
        <v>17</v>
      </c>
      <c r="B19" s="49" t="s">
        <v>363</v>
      </c>
      <c r="C19" s="50">
        <v>2565.9809249999998</v>
      </c>
      <c r="D19" s="50">
        <v>70204.928910000002</v>
      </c>
      <c r="E19" s="52">
        <v>1.6</v>
      </c>
      <c r="F19" s="52">
        <v>1.01</v>
      </c>
      <c r="G19" s="52">
        <v>0.19</v>
      </c>
      <c r="H19" s="52">
        <v>0</v>
      </c>
      <c r="I19" s="52">
        <v>0</v>
      </c>
      <c r="J19" s="49" t="s">
        <v>350</v>
      </c>
    </row>
    <row r="20" spans="1:10" s="4" customFormat="1" ht="18" customHeight="1">
      <c r="A20" s="48">
        <v>18</v>
      </c>
      <c r="B20" s="49" t="s">
        <v>364</v>
      </c>
      <c r="C20" s="50">
        <v>271.28023760000002</v>
      </c>
      <c r="D20" s="50">
        <v>58627.460890000002</v>
      </c>
      <c r="E20" s="52">
        <v>1.34</v>
      </c>
      <c r="F20" s="52">
        <v>0.42</v>
      </c>
      <c r="G20" s="52">
        <v>0.06</v>
      </c>
      <c r="H20" s="52">
        <v>0</v>
      </c>
      <c r="I20" s="52">
        <v>0</v>
      </c>
      <c r="J20" s="49" t="s">
        <v>350</v>
      </c>
    </row>
    <row r="21" spans="1:10" s="4" customFormat="1" ht="18" customHeight="1">
      <c r="A21" s="48">
        <v>19</v>
      </c>
      <c r="B21" s="49" t="s">
        <v>365</v>
      </c>
      <c r="C21" s="50">
        <v>88.778616</v>
      </c>
      <c r="D21" s="50">
        <v>53224.214169999999</v>
      </c>
      <c r="E21" s="52">
        <v>1.22</v>
      </c>
      <c r="F21" s="52">
        <v>0.96</v>
      </c>
      <c r="G21" s="52">
        <v>0.24</v>
      </c>
      <c r="H21" s="52">
        <v>0</v>
      </c>
      <c r="I21" s="52">
        <v>0</v>
      </c>
      <c r="J21" s="49" t="s">
        <v>350</v>
      </c>
    </row>
    <row r="22" spans="1:10" s="4" customFormat="1" ht="18" customHeight="1">
      <c r="A22" s="48">
        <v>20</v>
      </c>
      <c r="B22" s="49" t="s">
        <v>366</v>
      </c>
      <c r="C22" s="50">
        <v>621.596272</v>
      </c>
      <c r="D22" s="50">
        <v>52291.130590000001</v>
      </c>
      <c r="E22" s="52">
        <v>1.19</v>
      </c>
      <c r="F22" s="52">
        <v>1.44</v>
      </c>
      <c r="G22" s="52">
        <v>0.48</v>
      </c>
      <c r="H22" s="52">
        <v>0</v>
      </c>
      <c r="I22" s="52">
        <v>0</v>
      </c>
      <c r="J22" s="49" t="s">
        <v>350</v>
      </c>
    </row>
    <row r="23" spans="1:10" s="4" customFormat="1" ht="18" customHeight="1">
      <c r="A23" s="48">
        <v>21</v>
      </c>
      <c r="B23" s="49" t="s">
        <v>367</v>
      </c>
      <c r="C23" s="50">
        <v>9894.5572800000009</v>
      </c>
      <c r="D23" s="50">
        <v>50682.332609999998</v>
      </c>
      <c r="E23" s="52">
        <v>1.1599999999999999</v>
      </c>
      <c r="F23" s="52">
        <v>0.54</v>
      </c>
      <c r="G23" s="52">
        <v>0.1</v>
      </c>
      <c r="H23" s="52">
        <v>0</v>
      </c>
      <c r="I23" s="52">
        <v>0</v>
      </c>
      <c r="J23" s="49" t="s">
        <v>350</v>
      </c>
    </row>
    <row r="24" spans="1:10" s="4" customFormat="1" ht="18" customHeight="1">
      <c r="A24" s="48">
        <v>22</v>
      </c>
      <c r="B24" s="49" t="s">
        <v>368</v>
      </c>
      <c r="C24" s="50">
        <v>5231.5896480000001</v>
      </c>
      <c r="D24" s="50">
        <v>46480.040220000003</v>
      </c>
      <c r="E24" s="52">
        <v>1.06</v>
      </c>
      <c r="F24" s="52">
        <v>0.34</v>
      </c>
      <c r="G24" s="52">
        <v>0.06</v>
      </c>
      <c r="H24" s="52">
        <v>0</v>
      </c>
      <c r="I24" s="52">
        <v>0</v>
      </c>
      <c r="J24" s="49" t="s">
        <v>350</v>
      </c>
    </row>
    <row r="25" spans="1:10" s="4" customFormat="1" ht="18" customHeight="1">
      <c r="A25" s="48">
        <v>23</v>
      </c>
      <c r="B25" s="49" t="s">
        <v>369</v>
      </c>
      <c r="C25" s="50">
        <v>492.65007400000002</v>
      </c>
      <c r="D25" s="50">
        <v>45650.279620000001</v>
      </c>
      <c r="E25" s="52">
        <v>1.04</v>
      </c>
      <c r="F25" s="52">
        <v>0.42</v>
      </c>
      <c r="G25" s="52">
        <v>0.06</v>
      </c>
      <c r="H25" s="52">
        <v>0</v>
      </c>
      <c r="I25" s="52">
        <v>0</v>
      </c>
      <c r="J25" s="49" t="s">
        <v>350</v>
      </c>
    </row>
    <row r="26" spans="1:10" s="4" customFormat="1" ht="18" customHeight="1">
      <c r="A26" s="48">
        <v>24</v>
      </c>
      <c r="B26" s="49" t="s">
        <v>370</v>
      </c>
      <c r="C26" s="50">
        <v>239.92753300000001</v>
      </c>
      <c r="D26" s="50">
        <v>42622.184910000004</v>
      </c>
      <c r="E26" s="52">
        <v>0.97</v>
      </c>
      <c r="F26" s="52">
        <v>0.55000000000000004</v>
      </c>
      <c r="G26" s="52">
        <v>0.05</v>
      </c>
      <c r="H26" s="52">
        <v>0</v>
      </c>
      <c r="I26" s="52">
        <v>0</v>
      </c>
      <c r="J26" s="49" t="s">
        <v>350</v>
      </c>
    </row>
    <row r="27" spans="1:10" s="4" customFormat="1" ht="18" customHeight="1">
      <c r="A27" s="48">
        <v>25</v>
      </c>
      <c r="B27" s="49" t="s">
        <v>371</v>
      </c>
      <c r="C27" s="50">
        <v>6290.1396029999996</v>
      </c>
      <c r="D27" s="50">
        <v>42206.40681</v>
      </c>
      <c r="E27" s="52">
        <v>0.96</v>
      </c>
      <c r="F27" s="52">
        <v>1.1399999999999999</v>
      </c>
      <c r="G27" s="52">
        <v>0.27</v>
      </c>
      <c r="H27" s="52">
        <v>0</v>
      </c>
      <c r="I27" s="52">
        <v>0</v>
      </c>
      <c r="J27" s="49" t="s">
        <v>350</v>
      </c>
    </row>
    <row r="28" spans="1:10" s="4" customFormat="1" ht="18" customHeight="1">
      <c r="A28" s="48">
        <v>26</v>
      </c>
      <c r="B28" s="49" t="s">
        <v>372</v>
      </c>
      <c r="C28" s="50">
        <v>1207.1540640000001</v>
      </c>
      <c r="D28" s="50">
        <v>37254.701520000002</v>
      </c>
      <c r="E28" s="52">
        <v>0.85</v>
      </c>
      <c r="F28" s="52">
        <v>0.35</v>
      </c>
      <c r="G28" s="52">
        <v>0.05</v>
      </c>
      <c r="H28" s="52">
        <v>0</v>
      </c>
      <c r="I28" s="52">
        <v>0</v>
      </c>
      <c r="J28" s="49" t="s">
        <v>350</v>
      </c>
    </row>
    <row r="29" spans="1:10" s="4" customFormat="1" ht="18" customHeight="1">
      <c r="A29" s="48">
        <v>27</v>
      </c>
      <c r="B29" s="49" t="s">
        <v>373</v>
      </c>
      <c r="C29" s="50">
        <v>2169.2140439999998</v>
      </c>
      <c r="D29" s="50">
        <v>37235.63351</v>
      </c>
      <c r="E29" s="52">
        <v>0.85</v>
      </c>
      <c r="F29" s="52">
        <v>1.6</v>
      </c>
      <c r="G29" s="52">
        <v>0.28999999999999998</v>
      </c>
      <c r="H29" s="52">
        <v>0</v>
      </c>
      <c r="I29" s="52">
        <v>0</v>
      </c>
      <c r="J29" s="49" t="s">
        <v>350</v>
      </c>
    </row>
    <row r="30" spans="1:10" s="4" customFormat="1" ht="18" customHeight="1">
      <c r="A30" s="48">
        <v>28</v>
      </c>
      <c r="B30" s="49" t="s">
        <v>374</v>
      </c>
      <c r="C30" s="50">
        <v>6162.7283269999998</v>
      </c>
      <c r="D30" s="50">
        <v>35767.385249999999</v>
      </c>
      <c r="E30" s="52">
        <v>0.82</v>
      </c>
      <c r="F30" s="52">
        <v>0.61</v>
      </c>
      <c r="G30" s="52">
        <v>0.12</v>
      </c>
      <c r="H30" s="52">
        <v>0</v>
      </c>
      <c r="I30" s="52">
        <v>0</v>
      </c>
      <c r="J30" s="49" t="s">
        <v>350</v>
      </c>
    </row>
    <row r="31" spans="1:10" s="4" customFormat="1" ht="18" customHeight="1">
      <c r="A31" s="48">
        <v>29</v>
      </c>
      <c r="B31" s="49" t="s">
        <v>375</v>
      </c>
      <c r="C31" s="50">
        <v>9414.1589220000005</v>
      </c>
      <c r="D31" s="50">
        <v>35896.104659999997</v>
      </c>
      <c r="E31" s="52">
        <v>0.82</v>
      </c>
      <c r="F31" s="52">
        <v>1.44</v>
      </c>
      <c r="G31" s="52">
        <v>0.28000000000000003</v>
      </c>
      <c r="H31" s="52">
        <v>0</v>
      </c>
      <c r="I31" s="52">
        <v>0</v>
      </c>
      <c r="J31" s="49" t="s">
        <v>350</v>
      </c>
    </row>
    <row r="32" spans="1:10" s="4" customFormat="1" ht="18" customHeight="1">
      <c r="A32" s="48">
        <v>30</v>
      </c>
      <c r="B32" s="49" t="s">
        <v>276</v>
      </c>
      <c r="C32" s="50">
        <v>39.945376799999998</v>
      </c>
      <c r="D32" s="50">
        <v>35313.432919999999</v>
      </c>
      <c r="E32" s="52">
        <v>0.81</v>
      </c>
      <c r="F32" s="52">
        <v>1.29</v>
      </c>
      <c r="G32" s="52">
        <v>0.32</v>
      </c>
      <c r="H32" s="52">
        <v>0</v>
      </c>
      <c r="I32" s="52">
        <v>0</v>
      </c>
      <c r="J32" s="49" t="s">
        <v>350</v>
      </c>
    </row>
    <row r="33" spans="1:11" s="4" customFormat="1" ht="18" customHeight="1">
      <c r="A33" s="48">
        <v>31</v>
      </c>
      <c r="B33" s="49" t="s">
        <v>376</v>
      </c>
      <c r="C33" s="50">
        <v>289.36702000000002</v>
      </c>
      <c r="D33" s="50">
        <v>35633.976329999998</v>
      </c>
      <c r="E33" s="52">
        <v>0.81</v>
      </c>
      <c r="F33" s="52">
        <v>0.89</v>
      </c>
      <c r="G33" s="52">
        <v>0.31</v>
      </c>
      <c r="H33" s="52">
        <v>0</v>
      </c>
      <c r="I33" s="52">
        <v>0</v>
      </c>
      <c r="J33" s="49" t="s">
        <v>350</v>
      </c>
    </row>
    <row r="34" spans="1:11" s="4" customFormat="1" ht="18" customHeight="1">
      <c r="A34" s="48">
        <v>32</v>
      </c>
      <c r="B34" s="49" t="s">
        <v>377</v>
      </c>
      <c r="C34" s="50">
        <v>85.584782500000003</v>
      </c>
      <c r="D34" s="50">
        <v>34124.561289999998</v>
      </c>
      <c r="E34" s="52">
        <v>0.78</v>
      </c>
      <c r="F34" s="52">
        <v>0.31</v>
      </c>
      <c r="G34" s="52">
        <v>0.03</v>
      </c>
      <c r="H34" s="52">
        <v>0</v>
      </c>
      <c r="I34" s="52">
        <v>0</v>
      </c>
      <c r="J34" s="49" t="s">
        <v>350</v>
      </c>
    </row>
    <row r="35" spans="1:11" s="4" customFormat="1" ht="18" customHeight="1">
      <c r="A35" s="48">
        <v>33</v>
      </c>
      <c r="B35" s="49" t="s">
        <v>378</v>
      </c>
      <c r="C35" s="50">
        <v>414.19035220000001</v>
      </c>
      <c r="D35" s="50">
        <v>32317.98748</v>
      </c>
      <c r="E35" s="52">
        <v>0.74</v>
      </c>
      <c r="F35" s="52">
        <v>1.32</v>
      </c>
      <c r="G35" s="52">
        <v>0.31</v>
      </c>
      <c r="H35" s="52">
        <v>0</v>
      </c>
      <c r="I35" s="52">
        <v>0</v>
      </c>
      <c r="J35" s="49" t="s">
        <v>350</v>
      </c>
    </row>
    <row r="36" spans="1:11" s="4" customFormat="1" ht="18" customHeight="1">
      <c r="A36" s="48">
        <v>34</v>
      </c>
      <c r="B36" s="49" t="s">
        <v>277</v>
      </c>
      <c r="C36" s="50">
        <v>371.7196639</v>
      </c>
      <c r="D36" s="50">
        <v>28341.69758</v>
      </c>
      <c r="E36" s="52">
        <v>0.65</v>
      </c>
      <c r="F36" s="52">
        <v>1.38</v>
      </c>
      <c r="G36" s="52">
        <v>0.24</v>
      </c>
      <c r="H36" s="52">
        <v>0</v>
      </c>
      <c r="I36" s="52">
        <v>0</v>
      </c>
      <c r="J36" s="49" t="s">
        <v>350</v>
      </c>
    </row>
    <row r="37" spans="1:11" s="4" customFormat="1" ht="18" customHeight="1">
      <c r="A37" s="48">
        <v>35</v>
      </c>
      <c r="B37" s="49" t="s">
        <v>379</v>
      </c>
      <c r="C37" s="50">
        <v>131.53454679999999</v>
      </c>
      <c r="D37" s="50">
        <v>28634.720300000001</v>
      </c>
      <c r="E37" s="52">
        <v>0.65</v>
      </c>
      <c r="F37" s="52">
        <v>1.36</v>
      </c>
      <c r="G37" s="52">
        <v>0.39</v>
      </c>
      <c r="H37" s="52">
        <v>0</v>
      </c>
      <c r="I37" s="52">
        <v>0</v>
      </c>
      <c r="J37" s="49" t="s">
        <v>350</v>
      </c>
    </row>
    <row r="38" spans="1:11" s="4" customFormat="1" ht="18" customHeight="1">
      <c r="A38" s="48">
        <v>36</v>
      </c>
      <c r="B38" s="49" t="s">
        <v>380</v>
      </c>
      <c r="C38" s="50">
        <v>224.59242420000001</v>
      </c>
      <c r="D38" s="50">
        <v>27975.038809999998</v>
      </c>
      <c r="E38" s="52">
        <v>0.64</v>
      </c>
      <c r="F38" s="52">
        <v>1.1000000000000001</v>
      </c>
      <c r="G38" s="52">
        <v>0.28000000000000003</v>
      </c>
      <c r="H38" s="52">
        <v>0</v>
      </c>
      <c r="I38" s="52">
        <v>0</v>
      </c>
      <c r="J38" s="49" t="s">
        <v>350</v>
      </c>
    </row>
    <row r="39" spans="1:11" s="4" customFormat="1" ht="18" customHeight="1">
      <c r="A39" s="48">
        <v>37</v>
      </c>
      <c r="B39" s="49" t="s">
        <v>381</v>
      </c>
      <c r="C39" s="50">
        <v>1126.4917600000001</v>
      </c>
      <c r="D39" s="50">
        <v>27636.332279999999</v>
      </c>
      <c r="E39" s="52">
        <v>0.63</v>
      </c>
      <c r="F39" s="52">
        <v>1.33</v>
      </c>
      <c r="G39" s="52">
        <v>0.32</v>
      </c>
      <c r="H39" s="52">
        <v>0</v>
      </c>
      <c r="I39" s="52">
        <v>0</v>
      </c>
      <c r="J39" s="49" t="s">
        <v>350</v>
      </c>
    </row>
    <row r="40" spans="1:11" s="4" customFormat="1" ht="18" customHeight="1">
      <c r="A40" s="48">
        <v>38</v>
      </c>
      <c r="B40" s="49" t="s">
        <v>382</v>
      </c>
      <c r="C40" s="50">
        <v>27.288819</v>
      </c>
      <c r="D40" s="50">
        <v>24573.52104</v>
      </c>
      <c r="E40" s="52">
        <v>0.56000000000000005</v>
      </c>
      <c r="F40" s="52">
        <v>1.63</v>
      </c>
      <c r="G40" s="52">
        <v>0.37</v>
      </c>
      <c r="H40" s="52">
        <v>0</v>
      </c>
      <c r="I40" s="52">
        <v>0</v>
      </c>
      <c r="J40" s="49" t="s">
        <v>350</v>
      </c>
    </row>
    <row r="41" spans="1:11" s="4" customFormat="1" ht="18" customHeight="1">
      <c r="A41" s="48">
        <v>39</v>
      </c>
      <c r="B41" s="49" t="s">
        <v>383</v>
      </c>
      <c r="C41" s="50">
        <v>577.46973879999996</v>
      </c>
      <c r="D41" s="50">
        <v>20899.299210000001</v>
      </c>
      <c r="E41" s="52">
        <v>0.48</v>
      </c>
      <c r="F41" s="52">
        <v>1.65</v>
      </c>
      <c r="G41" s="52">
        <v>0.24</v>
      </c>
      <c r="H41" s="52">
        <v>0</v>
      </c>
      <c r="I41" s="52">
        <v>0</v>
      </c>
      <c r="J41" s="49" t="s">
        <v>350</v>
      </c>
    </row>
    <row r="42" spans="1:11" s="4" customFormat="1" ht="18" customHeight="1">
      <c r="A42" s="48">
        <v>40</v>
      </c>
      <c r="B42" s="49" t="s">
        <v>384</v>
      </c>
      <c r="C42" s="50">
        <v>510.06644619999997</v>
      </c>
      <c r="D42" s="50">
        <v>8660.6519110000008</v>
      </c>
      <c r="E42" s="52">
        <v>0.2</v>
      </c>
      <c r="F42" s="52">
        <v>1.45</v>
      </c>
      <c r="G42" s="52">
        <v>7.0000000000000007E-2</v>
      </c>
      <c r="H42" s="52">
        <v>0</v>
      </c>
      <c r="I42" s="52">
        <v>0</v>
      </c>
      <c r="J42" s="49" t="s">
        <v>350</v>
      </c>
    </row>
    <row r="43" spans="1:11" s="4" customFormat="1" ht="18.75" customHeight="1">
      <c r="A43" s="557" t="s">
        <v>56</v>
      </c>
      <c r="B43" s="557"/>
      <c r="C43" s="557"/>
      <c r="D43" s="557"/>
      <c r="E43" s="557"/>
      <c r="F43" s="557"/>
      <c r="G43" s="557"/>
      <c r="H43" s="557"/>
      <c r="I43" s="557"/>
      <c r="J43" s="557"/>
      <c r="K43" s="557"/>
    </row>
    <row r="44" spans="1:11" s="4" customFormat="1" ht="18" customHeight="1">
      <c r="A44" s="557" t="s">
        <v>385</v>
      </c>
      <c r="B44" s="557"/>
      <c r="C44" s="557"/>
      <c r="D44" s="557"/>
      <c r="E44" s="557"/>
      <c r="F44" s="557"/>
      <c r="G44" s="557"/>
      <c r="H44" s="557"/>
      <c r="I44" s="557"/>
      <c r="J44" s="557"/>
      <c r="K44" s="557"/>
    </row>
    <row r="45" spans="1:11" s="4" customFormat="1" ht="18" customHeight="1">
      <c r="A45" s="557" t="s">
        <v>386</v>
      </c>
      <c r="B45" s="557"/>
      <c r="C45" s="557"/>
      <c r="D45" s="557"/>
      <c r="E45" s="557"/>
      <c r="F45" s="557"/>
      <c r="G45" s="557"/>
      <c r="H45" s="557"/>
      <c r="I45" s="557"/>
      <c r="J45" s="557"/>
      <c r="K45" s="557"/>
    </row>
    <row r="46" spans="1:11" s="4" customFormat="1" ht="18" customHeight="1">
      <c r="A46" s="557" t="s">
        <v>387</v>
      </c>
      <c r="B46" s="557"/>
      <c r="C46" s="557"/>
      <c r="D46" s="557"/>
      <c r="E46" s="557"/>
      <c r="F46" s="557"/>
      <c r="G46" s="557"/>
      <c r="H46" s="557"/>
      <c r="I46" s="557"/>
      <c r="J46" s="557"/>
      <c r="K46" s="557"/>
    </row>
    <row r="47" spans="1:11" s="4" customFormat="1" ht="18" customHeight="1">
      <c r="A47" s="557" t="s">
        <v>388</v>
      </c>
      <c r="B47" s="557"/>
      <c r="C47" s="557"/>
      <c r="D47" s="557"/>
      <c r="E47" s="557"/>
      <c r="F47" s="557"/>
      <c r="G47" s="557"/>
      <c r="H47" s="557"/>
      <c r="I47" s="557"/>
      <c r="J47" s="557"/>
      <c r="K47" s="557"/>
    </row>
    <row r="48" spans="1:11" s="4" customFormat="1" ht="18" customHeight="1">
      <c r="A48" s="557" t="s">
        <v>389</v>
      </c>
      <c r="B48" s="557"/>
      <c r="C48" s="557"/>
      <c r="D48" s="557"/>
      <c r="E48" s="557"/>
      <c r="F48" s="557"/>
      <c r="G48" s="557"/>
      <c r="H48" s="557"/>
      <c r="I48" s="557"/>
      <c r="J48" s="557"/>
      <c r="K48" s="557"/>
    </row>
    <row r="49" s="4" customFormat="1" ht="28.35" customHeight="1"/>
  </sheetData>
  <mergeCells count="6">
    <mergeCell ref="A48:K48"/>
    <mergeCell ref="A43:K43"/>
    <mergeCell ref="A44:K44"/>
    <mergeCell ref="A45:K45"/>
    <mergeCell ref="A46:K46"/>
    <mergeCell ref="A47:K47"/>
  </mergeCells>
  <pageMargins left="0.78431372549019618" right="0.78431372549019618" top="0.98039215686274517" bottom="0.98039215686274517" header="0.50980392156862753" footer="0.50980392156862753"/>
  <pageSetup paperSize="9" scale="59"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activeCell="E28" sqref="E28"/>
    </sheetView>
  </sheetViews>
  <sheetFormatPr defaultRowHeight="12.75"/>
  <cols>
    <col min="1" max="10" width="10.7109375" bestFit="1" customWidth="1"/>
    <col min="11" max="11" width="4.7109375" bestFit="1" customWidth="1"/>
  </cols>
  <sheetData>
    <row r="1" spans="1:10" ht="15.75" customHeight="1">
      <c r="A1" s="455" t="s">
        <v>390</v>
      </c>
      <c r="B1" s="455"/>
      <c r="C1" s="455"/>
      <c r="D1" s="455"/>
      <c r="E1" s="455"/>
      <c r="F1" s="455"/>
      <c r="G1" s="455"/>
    </row>
    <row r="2" spans="1:10" s="4" customFormat="1" ht="15" customHeight="1">
      <c r="A2" s="459" t="s">
        <v>121</v>
      </c>
      <c r="B2" s="461" t="s">
        <v>156</v>
      </c>
      <c r="C2" s="543"/>
      <c r="D2" s="462"/>
      <c r="E2" s="461" t="s">
        <v>157</v>
      </c>
      <c r="F2" s="543"/>
      <c r="G2" s="462"/>
      <c r="H2" s="461" t="s">
        <v>158</v>
      </c>
      <c r="I2" s="543"/>
      <c r="J2" s="462"/>
    </row>
    <row r="3" spans="1:10" s="4" customFormat="1" ht="37.5" customHeight="1">
      <c r="A3" s="460"/>
      <c r="B3" s="7" t="s">
        <v>391</v>
      </c>
      <c r="C3" s="7" t="s">
        <v>392</v>
      </c>
      <c r="D3" s="7" t="s">
        <v>393</v>
      </c>
      <c r="E3" s="7" t="s">
        <v>391</v>
      </c>
      <c r="F3" s="7" t="s">
        <v>392</v>
      </c>
      <c r="G3" s="7" t="s">
        <v>393</v>
      </c>
      <c r="H3" s="7" t="s">
        <v>391</v>
      </c>
      <c r="I3" s="7" t="s">
        <v>392</v>
      </c>
      <c r="J3" s="7" t="s">
        <v>393</v>
      </c>
    </row>
    <row r="4" spans="1:10" s="4" customFormat="1" ht="15.75" customHeight="1">
      <c r="A4" s="2" t="s">
        <v>23</v>
      </c>
      <c r="B4" s="19">
        <v>1156</v>
      </c>
      <c r="C4" s="19">
        <v>2730</v>
      </c>
      <c r="D4" s="53">
        <v>0.42344322299999998</v>
      </c>
      <c r="E4" s="19">
        <v>585</v>
      </c>
      <c r="F4" s="19">
        <v>1294</v>
      </c>
      <c r="G4" s="53">
        <v>0.45</v>
      </c>
      <c r="H4" s="9">
        <v>2</v>
      </c>
      <c r="I4" s="9">
        <v>5</v>
      </c>
      <c r="J4" s="41">
        <v>0.4</v>
      </c>
    </row>
    <row r="5" spans="1:10" s="4" customFormat="1" ht="15.75" customHeight="1">
      <c r="A5" s="2" t="s">
        <v>24</v>
      </c>
      <c r="B5" s="19">
        <v>822</v>
      </c>
      <c r="C5" s="19">
        <v>3025</v>
      </c>
      <c r="D5" s="53">
        <v>0.27173553700000003</v>
      </c>
      <c r="E5" s="19">
        <v>384</v>
      </c>
      <c r="F5" s="19">
        <v>1515</v>
      </c>
      <c r="G5" s="53">
        <v>0.26</v>
      </c>
      <c r="H5" s="9">
        <v>3</v>
      </c>
      <c r="I5" s="9">
        <v>6</v>
      </c>
      <c r="J5" s="41">
        <v>0.5</v>
      </c>
    </row>
    <row r="6" spans="1:10" s="4" customFormat="1" ht="15.75" customHeight="1">
      <c r="A6" s="2" t="s">
        <v>104</v>
      </c>
      <c r="B6" s="19">
        <v>1541</v>
      </c>
      <c r="C6" s="19">
        <v>1921</v>
      </c>
      <c r="D6" s="53">
        <v>0.80218636099999996</v>
      </c>
      <c r="E6" s="19">
        <v>879</v>
      </c>
      <c r="F6" s="19">
        <v>1040</v>
      </c>
      <c r="G6" s="53">
        <v>0.85</v>
      </c>
      <c r="H6" s="9">
        <v>2</v>
      </c>
      <c r="I6" s="9">
        <v>2</v>
      </c>
      <c r="J6" s="41">
        <v>1</v>
      </c>
    </row>
    <row r="7" spans="1:10" s="4" customFormat="1" ht="15.75" customHeight="1">
      <c r="A7" s="2" t="s">
        <v>105</v>
      </c>
      <c r="B7" s="19">
        <v>857</v>
      </c>
      <c r="C7" s="19">
        <v>2573</v>
      </c>
      <c r="D7" s="53">
        <v>0.33307423200000003</v>
      </c>
      <c r="E7" s="19">
        <v>418</v>
      </c>
      <c r="F7" s="19">
        <v>1505</v>
      </c>
      <c r="G7" s="53">
        <v>0.28000000000000003</v>
      </c>
      <c r="H7" s="9">
        <v>2</v>
      </c>
      <c r="I7" s="9">
        <v>1</v>
      </c>
      <c r="J7" s="41">
        <v>2</v>
      </c>
    </row>
    <row r="8" spans="1:10" s="4" customFormat="1" ht="15.75" customHeight="1">
      <c r="A8" s="2" t="s">
        <v>106</v>
      </c>
      <c r="B8" s="19">
        <v>1215</v>
      </c>
      <c r="C8" s="19">
        <v>2190</v>
      </c>
      <c r="D8" s="53">
        <v>0.55000000000000004</v>
      </c>
      <c r="E8" s="19">
        <v>728</v>
      </c>
      <c r="F8" s="19">
        <v>1200</v>
      </c>
      <c r="G8" s="53">
        <v>0.61</v>
      </c>
      <c r="H8" s="9">
        <v>2</v>
      </c>
      <c r="I8" s="9">
        <v>2</v>
      </c>
      <c r="J8" s="41">
        <v>1</v>
      </c>
    </row>
    <row r="9" spans="1:10" s="4" customFormat="1" ht="15.75" customHeight="1">
      <c r="A9" s="2" t="s">
        <v>107</v>
      </c>
      <c r="B9" s="19">
        <v>698</v>
      </c>
      <c r="C9" s="19">
        <v>2665</v>
      </c>
      <c r="D9" s="53">
        <v>0.26191369599999997</v>
      </c>
      <c r="E9" s="19">
        <v>335</v>
      </c>
      <c r="F9" s="19">
        <v>1591</v>
      </c>
      <c r="G9" s="53">
        <v>0.21</v>
      </c>
      <c r="H9" s="9">
        <v>3</v>
      </c>
      <c r="I9" s="9">
        <v>2</v>
      </c>
      <c r="J9" s="41">
        <v>1.5</v>
      </c>
    </row>
    <row r="10" spans="1:10" s="4" customFormat="1" ht="15.75" customHeight="1">
      <c r="A10" s="2" t="s">
        <v>108</v>
      </c>
      <c r="B10" s="19">
        <v>679</v>
      </c>
      <c r="C10" s="19">
        <v>2700</v>
      </c>
      <c r="D10" s="53">
        <v>0.25148148100000001</v>
      </c>
      <c r="E10" s="19">
        <v>299</v>
      </c>
      <c r="F10" s="19">
        <v>1623</v>
      </c>
      <c r="G10" s="53">
        <v>0.18</v>
      </c>
      <c r="H10" s="9">
        <v>4</v>
      </c>
      <c r="I10" s="9">
        <v>0</v>
      </c>
      <c r="J10" s="41">
        <v>0</v>
      </c>
    </row>
    <row r="11" spans="1:10" s="4" customFormat="1" ht="15.75" customHeight="1">
      <c r="A11" s="2" t="s">
        <v>109</v>
      </c>
      <c r="B11" s="19">
        <v>2005</v>
      </c>
      <c r="C11" s="19">
        <v>1351</v>
      </c>
      <c r="D11" s="53">
        <v>1.4840858619999999</v>
      </c>
      <c r="E11" s="19">
        <v>1283</v>
      </c>
      <c r="F11" s="19">
        <v>644</v>
      </c>
      <c r="G11" s="53">
        <v>1.99</v>
      </c>
      <c r="H11" s="9">
        <v>2</v>
      </c>
      <c r="I11" s="9">
        <v>0</v>
      </c>
      <c r="J11" s="41">
        <v>0</v>
      </c>
    </row>
    <row r="12" spans="1:10" s="4" customFormat="1" ht="19.5" customHeight="1">
      <c r="A12" s="457" t="s">
        <v>394</v>
      </c>
      <c r="B12" s="457"/>
      <c r="C12" s="457"/>
      <c r="D12" s="457"/>
      <c r="E12" s="457"/>
      <c r="F12" s="457"/>
    </row>
    <row r="13" spans="1:10" s="4" customFormat="1" ht="18" customHeight="1">
      <c r="A13" s="457" t="s">
        <v>155</v>
      </c>
      <c r="B13" s="457"/>
      <c r="C13" s="457"/>
      <c r="D13" s="457"/>
      <c r="E13" s="457"/>
      <c r="F13" s="457"/>
    </row>
    <row r="14" spans="1:10" s="4" customFormat="1" ht="18" customHeight="1">
      <c r="A14" s="457" t="s">
        <v>148</v>
      </c>
      <c r="B14" s="457"/>
      <c r="C14" s="457"/>
      <c r="D14" s="457"/>
      <c r="E14" s="457"/>
      <c r="F14" s="457"/>
    </row>
    <row r="15" spans="1:10" s="4" customFormat="1" ht="27.6" customHeight="1"/>
  </sheetData>
  <mergeCells count="8">
    <mergeCell ref="H2:J2"/>
    <mergeCell ref="A12:F12"/>
    <mergeCell ref="A14:F14"/>
    <mergeCell ref="A13:F13"/>
    <mergeCell ref="A1:G1"/>
    <mergeCell ref="A2:A3"/>
    <mergeCell ref="B2:D2"/>
    <mergeCell ref="E2:G2"/>
  </mergeCells>
  <pageMargins left="0.78431372549019618" right="0.78431372549019618" top="0.98039215686274517" bottom="0.98039215686274517" header="0.50980392156862753" footer="0.50980392156862753"/>
  <pageSetup paperSize="9" scale="81"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zoomScaleNormal="100" workbookViewId="0">
      <selection activeCell="D3" sqref="D3"/>
    </sheetView>
  </sheetViews>
  <sheetFormatPr defaultRowHeight="12.75"/>
  <cols>
    <col min="1" max="1" width="9.85546875" bestFit="1" customWidth="1"/>
    <col min="2" max="10" width="13.5703125" bestFit="1" customWidth="1"/>
    <col min="11" max="11" width="4.7109375" bestFit="1" customWidth="1"/>
  </cols>
  <sheetData>
    <row r="1" spans="1:10" ht="13.5" customHeight="1">
      <c r="A1" s="455" t="s">
        <v>395</v>
      </c>
      <c r="B1" s="455"/>
      <c r="C1" s="455"/>
      <c r="D1" s="455"/>
      <c r="E1" s="455"/>
      <c r="F1" s="455"/>
      <c r="G1" s="455"/>
    </row>
    <row r="2" spans="1:10" s="4" customFormat="1" ht="27.75" customHeight="1">
      <c r="A2" s="467" t="s">
        <v>396</v>
      </c>
      <c r="B2" s="461" t="s">
        <v>156</v>
      </c>
      <c r="C2" s="543"/>
      <c r="D2" s="462"/>
      <c r="E2" s="461" t="s">
        <v>157</v>
      </c>
      <c r="F2" s="543"/>
      <c r="G2" s="462"/>
      <c r="H2" s="461" t="s">
        <v>158</v>
      </c>
      <c r="I2" s="543"/>
      <c r="J2" s="462"/>
    </row>
    <row r="3" spans="1:10" s="4" customFormat="1" ht="39" customHeight="1">
      <c r="A3" s="469"/>
      <c r="B3" s="7" t="s">
        <v>397</v>
      </c>
      <c r="C3" s="7" t="s">
        <v>204</v>
      </c>
      <c r="D3" s="7" t="s">
        <v>1126</v>
      </c>
      <c r="E3" s="7" t="s">
        <v>397</v>
      </c>
      <c r="F3" s="7" t="s">
        <v>204</v>
      </c>
      <c r="G3" s="7" t="s">
        <v>1126</v>
      </c>
      <c r="H3" s="7" t="s">
        <v>397</v>
      </c>
      <c r="I3" s="7" t="s">
        <v>204</v>
      </c>
      <c r="J3" s="7" t="s">
        <v>1126</v>
      </c>
    </row>
    <row r="4" spans="1:10" s="4" customFormat="1" ht="18" customHeight="1">
      <c r="A4" s="2" t="s">
        <v>23</v>
      </c>
      <c r="B4" s="19">
        <v>5262</v>
      </c>
      <c r="C4" s="19">
        <v>4086</v>
      </c>
      <c r="D4" s="54">
        <v>77.651083238312424</v>
      </c>
      <c r="E4" s="19">
        <v>1931</v>
      </c>
      <c r="F4" s="19">
        <v>1922</v>
      </c>
      <c r="G4" s="54">
        <v>99.533920248575868</v>
      </c>
      <c r="H4" s="9">
        <v>287</v>
      </c>
      <c r="I4" s="9">
        <v>8</v>
      </c>
      <c r="J4" s="41">
        <v>2.7874564459930316</v>
      </c>
    </row>
    <row r="5" spans="1:10" s="4" customFormat="1" ht="18" customHeight="1">
      <c r="A5" s="2" t="s">
        <v>24</v>
      </c>
      <c r="B5" s="19">
        <v>5332</v>
      </c>
      <c r="C5" s="19">
        <v>3945</v>
      </c>
      <c r="D5" s="54">
        <v>73.987246811702917</v>
      </c>
      <c r="E5" s="19">
        <v>1955</v>
      </c>
      <c r="F5" s="19">
        <v>2054</v>
      </c>
      <c r="G5" s="54">
        <v>105.06393861892582</v>
      </c>
      <c r="H5" s="9">
        <v>289</v>
      </c>
      <c r="I5" s="9">
        <v>12</v>
      </c>
      <c r="J5" s="41">
        <v>4.1522491349480966</v>
      </c>
    </row>
    <row r="6" spans="1:10" s="4" customFormat="1" ht="18" customHeight="1">
      <c r="A6" s="2" t="s">
        <v>104</v>
      </c>
      <c r="B6" s="19">
        <v>5282</v>
      </c>
      <c r="C6" s="19">
        <v>3580</v>
      </c>
      <c r="D6" s="54">
        <v>67.777357061719044</v>
      </c>
      <c r="E6" s="19">
        <v>1938</v>
      </c>
      <c r="F6" s="19">
        <v>1856</v>
      </c>
      <c r="G6" s="54">
        <v>95.768833849329198</v>
      </c>
      <c r="H6" s="9">
        <v>286</v>
      </c>
      <c r="I6" s="9">
        <v>6</v>
      </c>
      <c r="J6" s="41">
        <v>2.0979020979020979</v>
      </c>
    </row>
    <row r="7" spans="1:10" s="4" customFormat="1" ht="18" customHeight="1">
      <c r="A7" s="2" t="s">
        <v>105</v>
      </c>
      <c r="B7" s="19">
        <v>5292</v>
      </c>
      <c r="C7" s="19">
        <v>3587</v>
      </c>
      <c r="D7" s="54">
        <v>67.781557067271351</v>
      </c>
      <c r="E7" s="19">
        <v>1942</v>
      </c>
      <c r="F7" s="19">
        <v>1860</v>
      </c>
      <c r="G7" s="54">
        <v>95.777548918640576</v>
      </c>
      <c r="H7" s="9">
        <v>288</v>
      </c>
      <c r="I7" s="9">
        <v>5</v>
      </c>
      <c r="J7" s="41">
        <v>1.7361111111111112</v>
      </c>
    </row>
    <row r="8" spans="1:10" s="4" customFormat="1" ht="18" customHeight="1">
      <c r="A8" s="2" t="s">
        <v>106</v>
      </c>
      <c r="B8" s="19">
        <v>5301</v>
      </c>
      <c r="C8" s="19">
        <v>3519</v>
      </c>
      <c r="D8" s="54">
        <v>66.383701188455007</v>
      </c>
      <c r="E8" s="19">
        <v>1945</v>
      </c>
      <c r="F8" s="19">
        <v>1864</v>
      </c>
      <c r="G8" s="54">
        <v>95.835475578406175</v>
      </c>
      <c r="H8" s="9">
        <v>288</v>
      </c>
      <c r="I8" s="9">
        <v>8</v>
      </c>
      <c r="J8" s="41">
        <v>2.7777777777777777</v>
      </c>
    </row>
    <row r="9" spans="1:10" s="4" customFormat="1" ht="18" customHeight="1">
      <c r="A9" s="2" t="s">
        <v>107</v>
      </c>
      <c r="B9" s="19">
        <v>5312</v>
      </c>
      <c r="C9" s="19">
        <v>3561</v>
      </c>
      <c r="D9" s="54">
        <v>67.036897590361448</v>
      </c>
      <c r="E9" s="19">
        <v>1950</v>
      </c>
      <c r="F9" s="19">
        <v>1868</v>
      </c>
      <c r="G9" s="54">
        <v>95.794871794871796</v>
      </c>
      <c r="H9" s="9">
        <v>288</v>
      </c>
      <c r="I9" s="9">
        <v>7</v>
      </c>
      <c r="J9" s="41">
        <v>2.4305555555555558</v>
      </c>
    </row>
    <row r="10" spans="1:10" s="4" customFormat="1" ht="18" customHeight="1">
      <c r="A10" s="2" t="s">
        <v>108</v>
      </c>
      <c r="B10" s="19">
        <v>5317</v>
      </c>
      <c r="C10" s="19">
        <v>3522</v>
      </c>
      <c r="D10" s="54">
        <v>66.240361105886777</v>
      </c>
      <c r="E10" s="19">
        <v>1952</v>
      </c>
      <c r="F10" s="19">
        <v>1873</v>
      </c>
      <c r="G10" s="54">
        <v>95.952868852459019</v>
      </c>
      <c r="H10" s="9">
        <v>288</v>
      </c>
      <c r="I10" s="9">
        <v>3</v>
      </c>
      <c r="J10" s="41">
        <v>1.0416666666666665</v>
      </c>
    </row>
    <row r="11" spans="1:10" s="4" customFormat="1" ht="18" customHeight="1">
      <c r="A11" s="2" t="s">
        <v>109</v>
      </c>
      <c r="B11" s="19">
        <v>5332</v>
      </c>
      <c r="C11" s="19">
        <v>3537</v>
      </c>
      <c r="D11" s="54">
        <v>66.335333833458364</v>
      </c>
      <c r="E11" s="19">
        <v>1955</v>
      </c>
      <c r="F11" s="19">
        <v>1885</v>
      </c>
      <c r="G11" s="54">
        <v>96.419437340153451</v>
      </c>
      <c r="H11" s="9">
        <v>289</v>
      </c>
      <c r="I11" s="9">
        <v>4</v>
      </c>
      <c r="J11" s="41">
        <v>1.3840830449826991</v>
      </c>
    </row>
    <row r="12" spans="1:10" s="4" customFormat="1" ht="15" customHeight="1">
      <c r="A12" s="514" t="s">
        <v>58</v>
      </c>
      <c r="B12" s="514"/>
      <c r="C12" s="514"/>
      <c r="D12" s="514"/>
      <c r="E12" s="514"/>
      <c r="F12" s="514"/>
      <c r="G12" s="514"/>
    </row>
    <row r="13" spans="1:10" s="4" customFormat="1" ht="13.5" customHeight="1">
      <c r="A13" s="514" t="s">
        <v>148</v>
      </c>
      <c r="B13" s="514"/>
      <c r="C13" s="514"/>
      <c r="D13" s="514"/>
      <c r="E13" s="514"/>
      <c r="F13" s="514"/>
      <c r="G13" s="514"/>
    </row>
    <row r="14" spans="1:10" s="4" customFormat="1" ht="28.35" customHeight="1"/>
  </sheetData>
  <mergeCells count="7">
    <mergeCell ref="H2:J2"/>
    <mergeCell ref="A12:G12"/>
    <mergeCell ref="A13:G13"/>
    <mergeCell ref="A1:G1"/>
    <mergeCell ref="A2:A3"/>
    <mergeCell ref="B2:D2"/>
    <mergeCell ref="E2:G2"/>
  </mergeCells>
  <pageMargins left="0.78431372549019618" right="0.78431372549019618" top="0.98039215686274517" bottom="0.98039215686274517" header="0.50980392156862753" footer="0.50980392156862753"/>
  <pageSetup paperSize="9" scale="9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zoomScaleNormal="100" workbookViewId="0">
      <selection activeCell="C16" sqref="C16"/>
    </sheetView>
  </sheetViews>
  <sheetFormatPr defaultRowHeight="12.75"/>
  <cols>
    <col min="1" max="1" width="7" bestFit="1" customWidth="1"/>
    <col min="2" max="2" width="35.140625" bestFit="1" customWidth="1"/>
    <col min="3" max="9" width="14.7109375" bestFit="1" customWidth="1"/>
    <col min="10" max="10" width="11.7109375" bestFit="1" customWidth="1"/>
    <col min="11" max="11" width="7.7109375" bestFit="1" customWidth="1"/>
  </cols>
  <sheetData>
    <row r="1" spans="1:10" ht="13.5" customHeight="1">
      <c r="A1" s="455" t="s">
        <v>749</v>
      </c>
      <c r="B1" s="455"/>
      <c r="C1" s="455"/>
      <c r="D1" s="455"/>
      <c r="E1" s="455"/>
      <c r="F1" s="455"/>
      <c r="G1" s="455"/>
      <c r="H1" s="455"/>
      <c r="I1" s="455"/>
      <c r="J1" s="455"/>
    </row>
    <row r="2" spans="1:10" s="4" customFormat="1" ht="35.25" customHeight="1">
      <c r="A2" s="7" t="s">
        <v>59</v>
      </c>
      <c r="B2" s="7" t="s">
        <v>60</v>
      </c>
      <c r="C2" s="7" t="s">
        <v>61</v>
      </c>
      <c r="D2" s="7" t="s">
        <v>62</v>
      </c>
      <c r="E2" s="7" t="s">
        <v>63</v>
      </c>
      <c r="F2" s="7" t="s">
        <v>64</v>
      </c>
      <c r="G2" s="8" t="s">
        <v>65</v>
      </c>
      <c r="H2" s="8" t="s">
        <v>66</v>
      </c>
      <c r="I2" s="8" t="s">
        <v>67</v>
      </c>
      <c r="J2" s="8" t="s">
        <v>68</v>
      </c>
    </row>
    <row r="3" spans="1:10" s="4" customFormat="1" ht="33.75" customHeight="1">
      <c r="A3" s="9">
        <v>1</v>
      </c>
      <c r="B3" s="81" t="s">
        <v>71</v>
      </c>
      <c r="C3" s="82">
        <v>43712</v>
      </c>
      <c r="D3" s="83" t="s">
        <v>748</v>
      </c>
      <c r="E3" s="84" t="s">
        <v>70</v>
      </c>
      <c r="F3" s="85">
        <v>1872000</v>
      </c>
      <c r="G3" s="86">
        <v>10</v>
      </c>
      <c r="H3" s="87">
        <f>I3-G3</f>
        <v>14</v>
      </c>
      <c r="I3" s="87">
        <v>24</v>
      </c>
      <c r="J3" s="88">
        <v>4.49</v>
      </c>
    </row>
    <row r="4" spans="1:10" s="4" customFormat="1" ht="33.75" customHeight="1">
      <c r="A4" s="9">
        <v>2</v>
      </c>
      <c r="B4" s="81" t="s">
        <v>73</v>
      </c>
      <c r="C4" s="82">
        <v>43733</v>
      </c>
      <c r="D4" s="83" t="s">
        <v>748</v>
      </c>
      <c r="E4" s="84" t="s">
        <v>70</v>
      </c>
      <c r="F4" s="85">
        <v>716000</v>
      </c>
      <c r="G4" s="86">
        <v>10</v>
      </c>
      <c r="H4" s="87">
        <f>I4-G4</f>
        <v>17</v>
      </c>
      <c r="I4" s="87">
        <v>27</v>
      </c>
      <c r="J4" s="88">
        <v>1.9332</v>
      </c>
    </row>
    <row r="5" spans="1:10" s="4" customFormat="1" ht="33.75" customHeight="1">
      <c r="A5" s="9">
        <v>3</v>
      </c>
      <c r="B5" s="81" t="s">
        <v>74</v>
      </c>
      <c r="C5" s="82">
        <v>43735</v>
      </c>
      <c r="D5" s="83" t="s">
        <v>748</v>
      </c>
      <c r="E5" s="84" t="s">
        <v>70</v>
      </c>
      <c r="F5" s="85">
        <v>1608000</v>
      </c>
      <c r="G5" s="86">
        <v>10</v>
      </c>
      <c r="H5" s="87">
        <f>I5-G5</f>
        <v>13</v>
      </c>
      <c r="I5" s="87">
        <v>23</v>
      </c>
      <c r="J5" s="88">
        <v>3.69</v>
      </c>
    </row>
    <row r="6" spans="1:10" s="4" customFormat="1" ht="33.75" customHeight="1">
      <c r="A6" s="9">
        <v>4</v>
      </c>
      <c r="B6" s="81" t="s">
        <v>69</v>
      </c>
      <c r="C6" s="82">
        <v>43711</v>
      </c>
      <c r="D6" s="83" t="s">
        <v>748</v>
      </c>
      <c r="E6" s="84" t="s">
        <v>70</v>
      </c>
      <c r="F6" s="85">
        <v>2361000</v>
      </c>
      <c r="G6" s="86">
        <v>10</v>
      </c>
      <c r="H6" s="87">
        <f>I6-G6</f>
        <v>26</v>
      </c>
      <c r="I6" s="87">
        <v>36</v>
      </c>
      <c r="J6" s="88">
        <v>8.4995999999999992</v>
      </c>
    </row>
    <row r="7" spans="1:10" s="4" customFormat="1" ht="33.75" customHeight="1">
      <c r="A7" s="9">
        <v>5</v>
      </c>
      <c r="B7" s="81" t="s">
        <v>72</v>
      </c>
      <c r="C7" s="82">
        <v>43731</v>
      </c>
      <c r="D7" s="83" t="s">
        <v>748</v>
      </c>
      <c r="E7" s="84" t="s">
        <v>70</v>
      </c>
      <c r="F7" s="85">
        <v>3600000</v>
      </c>
      <c r="G7" s="86">
        <v>10</v>
      </c>
      <c r="H7" s="87">
        <f>I7-G7</f>
        <v>34</v>
      </c>
      <c r="I7" s="87">
        <v>44</v>
      </c>
      <c r="J7" s="88">
        <v>15.84</v>
      </c>
    </row>
    <row r="8" spans="1:10" s="4" customFormat="1" ht="19.5" customHeight="1">
      <c r="A8" s="457" t="s">
        <v>75</v>
      </c>
      <c r="B8" s="457"/>
      <c r="C8" s="457"/>
      <c r="D8" s="457"/>
      <c r="E8" s="457"/>
      <c r="F8" s="457"/>
    </row>
    <row r="9" spans="1:10" s="4" customFormat="1" ht="18" customHeight="1">
      <c r="A9" s="457" t="s">
        <v>76</v>
      </c>
      <c r="B9" s="457"/>
      <c r="C9" s="457"/>
      <c r="D9" s="457"/>
      <c r="E9" s="457"/>
      <c r="F9" s="457"/>
    </row>
    <row r="10" spans="1:10" s="4" customFormat="1" ht="28.35" customHeight="1"/>
  </sheetData>
  <mergeCells count="3">
    <mergeCell ref="A1:J1"/>
    <mergeCell ref="A8:F8"/>
    <mergeCell ref="A9:F9"/>
  </mergeCells>
  <pageMargins left="0.78431372549019618" right="0.78431372549019618" top="0.98039215686274517" bottom="0.98039215686274517" header="0.50980392156862753" footer="0.50980392156862753"/>
  <pageSetup paperSize="9" scale="83" orientation="landscape"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Normal="100" workbookViewId="0"/>
  </sheetViews>
  <sheetFormatPr defaultRowHeight="12.75"/>
  <cols>
    <col min="1" max="8" width="14.7109375" bestFit="1" customWidth="1"/>
    <col min="9" max="9" width="4.7109375" bestFit="1" customWidth="1"/>
  </cols>
  <sheetData>
    <row r="1" spans="1:8" ht="15.75" customHeight="1">
      <c r="A1" s="147" t="s">
        <v>1127</v>
      </c>
      <c r="B1" s="147"/>
      <c r="C1" s="147"/>
    </row>
    <row r="2" spans="1:8" s="4" customFormat="1" ht="38.25" customHeight="1">
      <c r="A2" s="5" t="s">
        <v>95</v>
      </c>
      <c r="B2" s="7" t="s">
        <v>398</v>
      </c>
      <c r="C2" s="7" t="s">
        <v>399</v>
      </c>
      <c r="D2" s="7" t="s">
        <v>400</v>
      </c>
      <c r="E2" s="7" t="s">
        <v>401</v>
      </c>
      <c r="F2" s="7" t="s">
        <v>402</v>
      </c>
      <c r="G2" s="7" t="s">
        <v>403</v>
      </c>
      <c r="H2" s="7" t="s">
        <v>404</v>
      </c>
    </row>
    <row r="3" spans="1:8" s="4" customFormat="1" ht="18" customHeight="1">
      <c r="A3" s="2" t="s">
        <v>23</v>
      </c>
      <c r="B3" s="55">
        <v>0.76505508</v>
      </c>
      <c r="C3" s="55">
        <v>0.79260673100000001</v>
      </c>
      <c r="D3" s="55">
        <v>0.80214608600000004</v>
      </c>
      <c r="E3" s="55">
        <v>0.78237730500000002</v>
      </c>
      <c r="F3" s="55">
        <v>1.020970889</v>
      </c>
      <c r="G3" s="55">
        <v>0.80626922999999995</v>
      </c>
      <c r="H3" s="55">
        <v>0.77</v>
      </c>
    </row>
    <row r="4" spans="1:8" s="4" customFormat="1" ht="18" customHeight="1">
      <c r="A4" s="2" t="s">
        <v>24</v>
      </c>
      <c r="B4" s="55">
        <v>1.0316030279999999</v>
      </c>
      <c r="C4" s="55">
        <v>1.0463999559999999</v>
      </c>
      <c r="D4" s="55">
        <v>1.0301482049999999</v>
      </c>
      <c r="E4" s="55">
        <v>1.035422455</v>
      </c>
      <c r="F4" s="55">
        <v>1.0858441350000001</v>
      </c>
      <c r="G4" s="55">
        <v>1.0266408979999999</v>
      </c>
      <c r="H4" s="55">
        <v>1.04</v>
      </c>
    </row>
    <row r="5" spans="1:8" s="4" customFormat="1" ht="18" customHeight="1">
      <c r="A5" s="2" t="s">
        <v>104</v>
      </c>
      <c r="B5" s="55">
        <v>0.68796437700000002</v>
      </c>
      <c r="C5" s="55">
        <v>0.64456652299999995</v>
      </c>
      <c r="D5" s="55">
        <v>0.61263987900000005</v>
      </c>
      <c r="E5" s="55">
        <v>0.66285354100000005</v>
      </c>
      <c r="F5" s="55">
        <v>0.57229387799999998</v>
      </c>
      <c r="G5" s="55">
        <v>0.60203805300000002</v>
      </c>
      <c r="H5" s="55">
        <v>0.71</v>
      </c>
    </row>
    <row r="6" spans="1:8" s="4" customFormat="1" ht="18" customHeight="1">
      <c r="A6" s="2" t="s">
        <v>105</v>
      </c>
      <c r="B6" s="55">
        <v>1.1372996689999999</v>
      </c>
      <c r="C6" s="55">
        <v>1.1263505890000001</v>
      </c>
      <c r="D6" s="55">
        <v>1.120876719</v>
      </c>
      <c r="E6" s="55">
        <v>1.101307101</v>
      </c>
      <c r="F6" s="55">
        <v>1.088314397</v>
      </c>
      <c r="G6" s="55">
        <v>1.0956580579999999</v>
      </c>
      <c r="H6" s="55">
        <v>1.1299999999999999</v>
      </c>
    </row>
    <row r="7" spans="1:8" s="4" customFormat="1" ht="18" customHeight="1">
      <c r="A7" s="2" t="s">
        <v>106</v>
      </c>
      <c r="B7" s="55">
        <v>0.76432574600000003</v>
      </c>
      <c r="C7" s="55">
        <v>0.77027414299999997</v>
      </c>
      <c r="D7" s="55">
        <v>0.74200056000000003</v>
      </c>
      <c r="E7" s="55">
        <v>0.74799122299999998</v>
      </c>
      <c r="F7" s="55">
        <v>0.88245525499999999</v>
      </c>
      <c r="G7" s="55">
        <v>0.72440881099999999</v>
      </c>
      <c r="H7" s="55">
        <v>0.76</v>
      </c>
    </row>
    <row r="8" spans="1:8" s="4" customFormat="1" ht="18" customHeight="1">
      <c r="A8" s="2" t="s">
        <v>107</v>
      </c>
      <c r="B8" s="55">
        <v>0.69072802799999999</v>
      </c>
      <c r="C8" s="55">
        <v>0.76246594400000001</v>
      </c>
      <c r="D8" s="55">
        <v>0.77178562299999998</v>
      </c>
      <c r="E8" s="55">
        <v>0.72182584800000005</v>
      </c>
      <c r="F8" s="55">
        <v>0.96974813800000004</v>
      </c>
      <c r="G8" s="55">
        <v>0.75883250300000005</v>
      </c>
      <c r="H8" s="55">
        <v>0.7</v>
      </c>
    </row>
    <row r="9" spans="1:8" s="4" customFormat="1" ht="18" customHeight="1">
      <c r="A9" s="2" t="s">
        <v>108</v>
      </c>
      <c r="B9" s="55">
        <v>1.0577861529999999</v>
      </c>
      <c r="C9" s="55">
        <v>1.0638055150000001</v>
      </c>
      <c r="D9" s="55">
        <v>1.0563667219999999</v>
      </c>
      <c r="E9" s="55">
        <v>1.038318396</v>
      </c>
      <c r="F9" s="55">
        <v>1.092863886</v>
      </c>
      <c r="G9" s="55">
        <v>1.033864452</v>
      </c>
      <c r="H9" s="55">
        <v>2.12</v>
      </c>
    </row>
    <row r="10" spans="1:8" s="4" customFormat="1" ht="18" customHeight="1">
      <c r="A10" s="2" t="s">
        <v>109</v>
      </c>
      <c r="B10" s="55">
        <v>1.6476405970000001</v>
      </c>
      <c r="C10" s="55">
        <v>1.680717934</v>
      </c>
      <c r="D10" s="55">
        <v>1.6367698980000001</v>
      </c>
      <c r="E10" s="55">
        <v>1.6059189009999999</v>
      </c>
      <c r="F10" s="55">
        <v>1.606361484</v>
      </c>
      <c r="G10" s="55">
        <v>1.5869747199999999</v>
      </c>
      <c r="H10" s="55">
        <v>1.68</v>
      </c>
    </row>
    <row r="11" spans="1:8" s="4" customFormat="1" ht="19.5" customHeight="1">
      <c r="A11" s="457" t="s">
        <v>405</v>
      </c>
      <c r="B11" s="457"/>
      <c r="C11" s="457"/>
      <c r="D11" s="457"/>
      <c r="E11" s="457"/>
      <c r="F11" s="457"/>
      <c r="G11" s="457"/>
    </row>
    <row r="12" spans="1:8" s="4" customFormat="1" ht="18" customHeight="1">
      <c r="A12" s="457" t="s">
        <v>58</v>
      </c>
      <c r="B12" s="457"/>
      <c r="C12" s="457"/>
      <c r="D12" s="457"/>
      <c r="E12" s="457"/>
      <c r="F12" s="457"/>
      <c r="G12" s="457"/>
    </row>
    <row r="13" spans="1:8" s="4" customFormat="1" ht="18" customHeight="1">
      <c r="A13" s="457" t="s">
        <v>406</v>
      </c>
      <c r="B13" s="457"/>
      <c r="C13" s="457"/>
      <c r="D13" s="457"/>
      <c r="E13" s="457"/>
      <c r="F13" s="457"/>
      <c r="G13" s="457"/>
    </row>
    <row r="14" spans="1:8" s="4" customFormat="1" ht="27.6" customHeight="1"/>
  </sheetData>
  <mergeCells count="3">
    <mergeCell ref="A11:G11"/>
    <mergeCell ref="A12:G12"/>
    <mergeCell ref="A13:G1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sqref="A1:K1"/>
    </sheetView>
  </sheetViews>
  <sheetFormatPr defaultRowHeight="12.75"/>
  <cols>
    <col min="1" max="10" width="14.7109375" bestFit="1" customWidth="1"/>
    <col min="11" max="11" width="14.42578125" bestFit="1" customWidth="1"/>
    <col min="12" max="12" width="15" bestFit="1" customWidth="1"/>
    <col min="13" max="16" width="14.7109375" bestFit="1" customWidth="1"/>
    <col min="17" max="17" width="4.7109375" bestFit="1" customWidth="1"/>
  </cols>
  <sheetData>
    <row r="1" spans="1:16" ht="14.25" customHeight="1">
      <c r="A1" s="515" t="s">
        <v>1128</v>
      </c>
      <c r="B1" s="515"/>
      <c r="C1" s="515"/>
      <c r="D1" s="515"/>
      <c r="E1" s="515"/>
      <c r="F1" s="515"/>
      <c r="G1" s="515"/>
      <c r="H1" s="515"/>
      <c r="I1" s="515"/>
      <c r="J1" s="515"/>
      <c r="K1" s="515"/>
    </row>
    <row r="2" spans="1:16" s="4" customFormat="1" ht="18.75" customHeight="1">
      <c r="A2" s="5" t="s">
        <v>121</v>
      </c>
      <c r="B2" s="473" t="s">
        <v>156</v>
      </c>
      <c r="C2" s="526"/>
      <c r="D2" s="526"/>
      <c r="E2" s="526"/>
      <c r="F2" s="474"/>
      <c r="G2" s="518" t="s">
        <v>157</v>
      </c>
      <c r="H2" s="548"/>
      <c r="I2" s="548"/>
      <c r="J2" s="548"/>
      <c r="K2" s="519"/>
      <c r="L2" s="518" t="s">
        <v>158</v>
      </c>
      <c r="M2" s="548"/>
      <c r="N2" s="548"/>
      <c r="O2" s="548"/>
      <c r="P2" s="519"/>
    </row>
    <row r="3" spans="1:16" s="4" customFormat="1" ht="18" customHeight="1">
      <c r="A3" s="5" t="s">
        <v>407</v>
      </c>
      <c r="B3" s="18" t="s">
        <v>408</v>
      </c>
      <c r="C3" s="18" t="s">
        <v>409</v>
      </c>
      <c r="D3" s="18" t="s">
        <v>410</v>
      </c>
      <c r="E3" s="18" t="s">
        <v>411</v>
      </c>
      <c r="F3" s="18" t="s">
        <v>412</v>
      </c>
      <c r="G3" s="18" t="s">
        <v>408</v>
      </c>
      <c r="H3" s="18" t="s">
        <v>409</v>
      </c>
      <c r="I3" s="18" t="s">
        <v>410</v>
      </c>
      <c r="J3" s="18" t="s">
        <v>411</v>
      </c>
      <c r="K3" s="18" t="s">
        <v>412</v>
      </c>
      <c r="L3" s="18" t="s">
        <v>408</v>
      </c>
      <c r="M3" s="18" t="s">
        <v>409</v>
      </c>
      <c r="N3" s="18" t="s">
        <v>410</v>
      </c>
      <c r="O3" s="18" t="s">
        <v>411</v>
      </c>
      <c r="P3" s="18" t="s">
        <v>412</v>
      </c>
    </row>
    <row r="4" spans="1:16" s="4" customFormat="1" ht="18" customHeight="1">
      <c r="A4" s="473" t="s">
        <v>413</v>
      </c>
      <c r="B4" s="526"/>
      <c r="C4" s="526"/>
      <c r="D4" s="526"/>
      <c r="E4" s="526"/>
      <c r="F4" s="526"/>
      <c r="G4" s="526"/>
      <c r="H4" s="526"/>
      <c r="I4" s="526"/>
      <c r="J4" s="526"/>
      <c r="K4" s="526"/>
      <c r="L4" s="526"/>
      <c r="M4" s="526"/>
      <c r="N4" s="526"/>
      <c r="O4" s="526"/>
      <c r="P4" s="474"/>
    </row>
    <row r="5" spans="1:16" s="4" customFormat="1" ht="16.5" customHeight="1">
      <c r="A5" s="2" t="s">
        <v>23</v>
      </c>
      <c r="B5" s="40">
        <v>9.5289999999999999</v>
      </c>
      <c r="C5" s="40">
        <v>16.1709</v>
      </c>
      <c r="D5" s="40">
        <v>31.055199999999999</v>
      </c>
      <c r="E5" s="40">
        <v>44.2911</v>
      </c>
      <c r="F5" s="40">
        <v>60.239400000000003</v>
      </c>
      <c r="G5" s="40">
        <v>11.68</v>
      </c>
      <c r="H5" s="40">
        <v>20.43</v>
      </c>
      <c r="I5" s="40">
        <v>36.67</v>
      </c>
      <c r="J5" s="40">
        <v>52.57</v>
      </c>
      <c r="K5" s="40">
        <v>70.930000000000007</v>
      </c>
      <c r="L5" s="11">
        <v>98.9</v>
      </c>
      <c r="M5" s="24">
        <v>100</v>
      </c>
      <c r="N5" s="11">
        <v>0</v>
      </c>
      <c r="O5" s="11">
        <v>0</v>
      </c>
      <c r="P5" s="11">
        <v>0</v>
      </c>
    </row>
    <row r="6" spans="1:16" s="4" customFormat="1" ht="16.5" customHeight="1">
      <c r="A6" s="2" t="s">
        <v>24</v>
      </c>
      <c r="B6" s="40">
        <v>12.695499999999999</v>
      </c>
      <c r="C6" s="40">
        <v>20.441600000000001</v>
      </c>
      <c r="D6" s="40">
        <v>36.689</v>
      </c>
      <c r="E6" s="40">
        <v>52.201799999999999</v>
      </c>
      <c r="F6" s="40">
        <v>68.447900000000004</v>
      </c>
      <c r="G6" s="40">
        <v>15.12</v>
      </c>
      <c r="H6" s="40">
        <v>25.87</v>
      </c>
      <c r="I6" s="40">
        <v>44.09</v>
      </c>
      <c r="J6" s="40">
        <v>60.2</v>
      </c>
      <c r="K6" s="40">
        <v>78.290000000000006</v>
      </c>
      <c r="L6" s="11">
        <v>97.54</v>
      </c>
      <c r="M6" s="24">
        <v>100</v>
      </c>
      <c r="N6" s="11">
        <v>100</v>
      </c>
      <c r="O6" s="11">
        <v>100</v>
      </c>
      <c r="P6" s="11">
        <v>100</v>
      </c>
    </row>
    <row r="7" spans="1:16" s="4" customFormat="1" ht="16.5" customHeight="1">
      <c r="A7" s="2" t="s">
        <v>104</v>
      </c>
      <c r="B7" s="40">
        <v>16.79</v>
      </c>
      <c r="C7" s="40">
        <v>26.8901</v>
      </c>
      <c r="D7" s="40">
        <v>42.9178</v>
      </c>
      <c r="E7" s="40">
        <v>56.311700000000002</v>
      </c>
      <c r="F7" s="40">
        <v>70.250500000000002</v>
      </c>
      <c r="G7" s="40">
        <v>14.92</v>
      </c>
      <c r="H7" s="40">
        <v>24.97</v>
      </c>
      <c r="I7" s="40">
        <v>43</v>
      </c>
      <c r="J7" s="40">
        <v>59.47</v>
      </c>
      <c r="K7" s="40">
        <v>76.69</v>
      </c>
      <c r="L7" s="11">
        <v>99.47</v>
      </c>
      <c r="M7" s="24">
        <v>100</v>
      </c>
      <c r="N7" s="11">
        <v>0</v>
      </c>
      <c r="O7" s="11">
        <v>0</v>
      </c>
      <c r="P7" s="11">
        <v>0</v>
      </c>
    </row>
    <row r="8" spans="1:16" s="4" customFormat="1" ht="16.5" customHeight="1">
      <c r="A8" s="2" t="s">
        <v>105</v>
      </c>
      <c r="B8" s="40">
        <v>13.6143</v>
      </c>
      <c r="C8" s="40">
        <v>20.8523</v>
      </c>
      <c r="D8" s="40">
        <v>37.243600000000001</v>
      </c>
      <c r="E8" s="40">
        <v>51.491900000000001</v>
      </c>
      <c r="F8" s="40">
        <v>67.944900000000004</v>
      </c>
      <c r="G8" s="40">
        <v>14.71</v>
      </c>
      <c r="H8" s="40">
        <v>24.25</v>
      </c>
      <c r="I8" s="40">
        <v>43.35</v>
      </c>
      <c r="J8" s="40">
        <v>59.07</v>
      </c>
      <c r="K8" s="40">
        <v>77.819999999999993</v>
      </c>
      <c r="L8" s="11">
        <v>100</v>
      </c>
      <c r="M8" s="24">
        <v>100</v>
      </c>
      <c r="N8" s="11">
        <v>100</v>
      </c>
      <c r="O8" s="11">
        <v>100</v>
      </c>
      <c r="P8" s="11">
        <v>100</v>
      </c>
    </row>
    <row r="9" spans="1:16" s="4" customFormat="1" ht="16.5" customHeight="1">
      <c r="A9" s="2" t="s">
        <v>106</v>
      </c>
      <c r="B9" s="40">
        <v>17.089400000000001</v>
      </c>
      <c r="C9" s="40">
        <v>24.4937</v>
      </c>
      <c r="D9" s="40">
        <v>40.512300000000003</v>
      </c>
      <c r="E9" s="40">
        <v>55.557400000000001</v>
      </c>
      <c r="F9" s="40">
        <v>71.292299999999997</v>
      </c>
      <c r="G9" s="40">
        <v>15.88</v>
      </c>
      <c r="H9" s="40">
        <v>25.85</v>
      </c>
      <c r="I9" s="40">
        <v>43.19</v>
      </c>
      <c r="J9" s="40">
        <v>59.26</v>
      </c>
      <c r="K9" s="40">
        <v>78.319999999999993</v>
      </c>
      <c r="L9" s="11">
        <v>99.88</v>
      </c>
      <c r="M9" s="24">
        <v>100</v>
      </c>
      <c r="N9" s="11">
        <v>100</v>
      </c>
      <c r="O9" s="11">
        <v>100</v>
      </c>
      <c r="P9" s="11">
        <v>100</v>
      </c>
    </row>
    <row r="10" spans="1:16" s="4" customFormat="1" ht="16.5" customHeight="1">
      <c r="A10" s="2" t="s">
        <v>107</v>
      </c>
      <c r="B10" s="40">
        <v>13.68</v>
      </c>
      <c r="C10" s="40">
        <v>23.01</v>
      </c>
      <c r="D10" s="40">
        <v>40.22</v>
      </c>
      <c r="E10" s="40">
        <v>55.44</v>
      </c>
      <c r="F10" s="40">
        <v>72.13</v>
      </c>
      <c r="G10" s="40">
        <v>15.53</v>
      </c>
      <c r="H10" s="40">
        <v>26.26</v>
      </c>
      <c r="I10" s="40">
        <v>46.42</v>
      </c>
      <c r="J10" s="40">
        <v>62.75</v>
      </c>
      <c r="K10" s="40">
        <v>80.83</v>
      </c>
      <c r="L10" s="11">
        <v>99.99</v>
      </c>
      <c r="M10" s="24">
        <v>100</v>
      </c>
      <c r="N10" s="11">
        <v>100</v>
      </c>
      <c r="O10" s="11">
        <v>100</v>
      </c>
      <c r="P10" s="11">
        <v>100</v>
      </c>
    </row>
    <row r="11" spans="1:16" s="4" customFormat="1" ht="16.5" customHeight="1">
      <c r="A11" s="2" t="s">
        <v>108</v>
      </c>
      <c r="B11" s="40">
        <v>43.857799999999997</v>
      </c>
      <c r="C11" s="40">
        <v>65.652799999999999</v>
      </c>
      <c r="D11" s="40">
        <v>100.19459999999999</v>
      </c>
      <c r="E11" s="40">
        <v>126.68680000000001</v>
      </c>
      <c r="F11" s="40">
        <v>153.268</v>
      </c>
      <c r="G11" s="40">
        <v>18.02</v>
      </c>
      <c r="H11" s="40">
        <v>29.57</v>
      </c>
      <c r="I11" s="40">
        <v>49.06</v>
      </c>
      <c r="J11" s="40">
        <v>65.489999999999995</v>
      </c>
      <c r="K11" s="40">
        <v>82.34</v>
      </c>
      <c r="L11" s="11">
        <v>200</v>
      </c>
      <c r="M11" s="24">
        <v>200</v>
      </c>
      <c r="N11" s="11">
        <v>200</v>
      </c>
      <c r="O11" s="11">
        <v>200</v>
      </c>
      <c r="P11" s="11">
        <v>200</v>
      </c>
    </row>
    <row r="12" spans="1:16" s="4" customFormat="1" ht="16.5" customHeight="1">
      <c r="A12" s="2" t="s">
        <v>109</v>
      </c>
      <c r="B12" s="40" t="s">
        <v>127</v>
      </c>
      <c r="C12" s="40" t="s">
        <v>127</v>
      </c>
      <c r="D12" s="40" t="s">
        <v>127</v>
      </c>
      <c r="E12" s="40" t="s">
        <v>127</v>
      </c>
      <c r="F12" s="40" t="s">
        <v>127</v>
      </c>
      <c r="G12" s="40">
        <v>16.3</v>
      </c>
      <c r="H12" s="40">
        <v>28.76</v>
      </c>
      <c r="I12" s="40">
        <v>49</v>
      </c>
      <c r="J12" s="40">
        <v>64.61</v>
      </c>
      <c r="K12" s="40">
        <v>80.78</v>
      </c>
      <c r="L12" s="11">
        <v>100</v>
      </c>
      <c r="M12" s="24">
        <v>100</v>
      </c>
      <c r="N12" s="11">
        <v>100</v>
      </c>
      <c r="O12" s="11">
        <v>100</v>
      </c>
      <c r="P12" s="11">
        <v>100</v>
      </c>
    </row>
    <row r="13" spans="1:16" s="4" customFormat="1" ht="18" customHeight="1">
      <c r="A13" s="473" t="s">
        <v>414</v>
      </c>
      <c r="B13" s="526"/>
      <c r="C13" s="526"/>
      <c r="D13" s="526"/>
      <c r="E13" s="526"/>
      <c r="F13" s="526"/>
      <c r="G13" s="526"/>
      <c r="H13" s="526"/>
      <c r="I13" s="526"/>
      <c r="J13" s="526"/>
      <c r="K13" s="526"/>
      <c r="L13" s="526"/>
      <c r="M13" s="526"/>
      <c r="N13" s="526"/>
      <c r="O13" s="526"/>
      <c r="P13" s="474"/>
    </row>
    <row r="14" spans="1:16" s="4" customFormat="1" ht="18" customHeight="1">
      <c r="A14" s="2" t="s">
        <v>23</v>
      </c>
      <c r="B14" s="40">
        <v>24.2</v>
      </c>
      <c r="C14" s="40">
        <v>38.4</v>
      </c>
      <c r="D14" s="40">
        <v>61</v>
      </c>
      <c r="E14" s="40">
        <v>73.5</v>
      </c>
      <c r="F14" s="40">
        <v>84.5</v>
      </c>
      <c r="G14" s="40">
        <v>22.47</v>
      </c>
      <c r="H14" s="40">
        <v>34.340000000000003</v>
      </c>
      <c r="I14" s="40">
        <v>54.6</v>
      </c>
      <c r="J14" s="40">
        <v>72.37</v>
      </c>
      <c r="K14" s="40">
        <v>85.69</v>
      </c>
      <c r="L14" s="11">
        <v>94.71</v>
      </c>
      <c r="M14" s="24">
        <v>100</v>
      </c>
      <c r="N14" s="11">
        <v>0</v>
      </c>
      <c r="O14" s="11">
        <v>0</v>
      </c>
      <c r="P14" s="11">
        <v>0</v>
      </c>
    </row>
    <row r="15" spans="1:16" s="4" customFormat="1" ht="18" customHeight="1">
      <c r="A15" s="2" t="s">
        <v>24</v>
      </c>
      <c r="B15" s="40" t="s">
        <v>127</v>
      </c>
      <c r="C15" s="40" t="s">
        <v>127</v>
      </c>
      <c r="D15" s="40" t="s">
        <v>127</v>
      </c>
      <c r="E15" s="40" t="s">
        <v>127</v>
      </c>
      <c r="F15" s="40" t="s">
        <v>127</v>
      </c>
      <c r="G15" s="40">
        <v>25.39</v>
      </c>
      <c r="H15" s="40">
        <v>38.79</v>
      </c>
      <c r="I15" s="40">
        <v>59.11</v>
      </c>
      <c r="J15" s="40">
        <v>76.27</v>
      </c>
      <c r="K15" s="40">
        <v>87.85</v>
      </c>
      <c r="L15" s="11">
        <v>80.63</v>
      </c>
      <c r="M15" s="24">
        <v>100</v>
      </c>
      <c r="N15" s="11">
        <v>100</v>
      </c>
      <c r="O15" s="11">
        <v>100</v>
      </c>
      <c r="P15" s="11">
        <v>100</v>
      </c>
    </row>
    <row r="16" spans="1:16" s="4" customFormat="1" ht="18" customHeight="1">
      <c r="A16" s="2" t="s">
        <v>104</v>
      </c>
      <c r="B16" s="40">
        <v>31.24</v>
      </c>
      <c r="C16" s="40">
        <v>46.01</v>
      </c>
      <c r="D16" s="40">
        <v>62.89</v>
      </c>
      <c r="E16" s="40">
        <v>74.510000000000005</v>
      </c>
      <c r="F16" s="40">
        <v>84.49</v>
      </c>
      <c r="G16" s="40">
        <v>24.97</v>
      </c>
      <c r="H16" s="40">
        <v>37.18</v>
      </c>
      <c r="I16" s="40">
        <v>57.29</v>
      </c>
      <c r="J16" s="40">
        <v>74.099999999999994</v>
      </c>
      <c r="K16" s="40">
        <v>86.64</v>
      </c>
      <c r="L16" s="11">
        <v>88.28</v>
      </c>
      <c r="M16" s="24">
        <v>100</v>
      </c>
      <c r="N16" s="11">
        <v>0</v>
      </c>
      <c r="O16" s="11">
        <v>0</v>
      </c>
      <c r="P16" s="11">
        <v>0</v>
      </c>
    </row>
    <row r="17" spans="1:16" s="4" customFormat="1" ht="18" customHeight="1">
      <c r="A17" s="2" t="s">
        <v>105</v>
      </c>
      <c r="B17" s="40">
        <v>33.520000000000003</v>
      </c>
      <c r="C17" s="40">
        <v>45.59</v>
      </c>
      <c r="D17" s="40">
        <v>62.85</v>
      </c>
      <c r="E17" s="40">
        <v>73.87</v>
      </c>
      <c r="F17" s="40">
        <v>84.17</v>
      </c>
      <c r="G17" s="40">
        <v>24.62</v>
      </c>
      <c r="H17" s="40">
        <v>38.53</v>
      </c>
      <c r="I17" s="40">
        <v>59.31</v>
      </c>
      <c r="J17" s="40">
        <v>76.709999999999994</v>
      </c>
      <c r="K17" s="40">
        <v>88.17</v>
      </c>
      <c r="L17" s="11">
        <v>88.75</v>
      </c>
      <c r="M17" s="24">
        <v>100</v>
      </c>
      <c r="N17" s="11">
        <v>100</v>
      </c>
      <c r="O17" s="11">
        <v>100</v>
      </c>
      <c r="P17" s="11">
        <v>100</v>
      </c>
    </row>
    <row r="18" spans="1:16" s="4" customFormat="1" ht="18" customHeight="1">
      <c r="A18" s="2" t="s">
        <v>106</v>
      </c>
      <c r="B18" s="40">
        <v>30.07</v>
      </c>
      <c r="C18" s="40">
        <v>43.33</v>
      </c>
      <c r="D18" s="40">
        <v>63.55</v>
      </c>
      <c r="E18" s="40">
        <v>75.42</v>
      </c>
      <c r="F18" s="40">
        <v>85.41</v>
      </c>
      <c r="G18" s="40">
        <v>25.64</v>
      </c>
      <c r="H18" s="40">
        <v>39.22</v>
      </c>
      <c r="I18" s="40">
        <v>59.44</v>
      </c>
      <c r="J18" s="40">
        <v>76.680000000000007</v>
      </c>
      <c r="K18" s="40">
        <v>87.75</v>
      </c>
      <c r="L18" s="11">
        <v>93.11</v>
      </c>
      <c r="M18" s="24">
        <v>100</v>
      </c>
      <c r="N18" s="11">
        <v>100</v>
      </c>
      <c r="O18" s="11">
        <v>100</v>
      </c>
      <c r="P18" s="11">
        <v>100</v>
      </c>
    </row>
    <row r="19" spans="1:16" s="4" customFormat="1" ht="18" customHeight="1">
      <c r="A19" s="2" t="s">
        <v>107</v>
      </c>
      <c r="B19" s="40">
        <v>34.700000000000003</v>
      </c>
      <c r="C19" s="40">
        <v>49.51</v>
      </c>
      <c r="D19" s="40">
        <v>68.64</v>
      </c>
      <c r="E19" s="40">
        <v>78.489999999999995</v>
      </c>
      <c r="F19" s="40">
        <v>86.87</v>
      </c>
      <c r="G19" s="40">
        <v>25.68</v>
      </c>
      <c r="H19" s="40">
        <v>39.17</v>
      </c>
      <c r="I19" s="40">
        <v>59.23</v>
      </c>
      <c r="J19" s="40">
        <v>76.06</v>
      </c>
      <c r="K19" s="40">
        <v>87.86</v>
      </c>
      <c r="L19" s="11">
        <v>81.67</v>
      </c>
      <c r="M19" s="24">
        <v>100</v>
      </c>
      <c r="N19" s="11">
        <v>100</v>
      </c>
      <c r="O19" s="11">
        <v>100</v>
      </c>
      <c r="P19" s="11">
        <v>100</v>
      </c>
    </row>
    <row r="20" spans="1:16" s="4" customFormat="1" ht="18" customHeight="1">
      <c r="A20" s="2" t="s">
        <v>108</v>
      </c>
      <c r="B20" s="40">
        <v>61.82</v>
      </c>
      <c r="C20" s="40">
        <v>89.16</v>
      </c>
      <c r="D20" s="40">
        <v>135.54</v>
      </c>
      <c r="E20" s="40">
        <v>158.34</v>
      </c>
      <c r="F20" s="40">
        <v>176.8</v>
      </c>
      <c r="G20" s="40">
        <v>25.58</v>
      </c>
      <c r="H20" s="40">
        <v>38.86</v>
      </c>
      <c r="I20" s="40">
        <v>60.25</v>
      </c>
      <c r="J20" s="40">
        <v>77.69</v>
      </c>
      <c r="K20" s="40">
        <v>88.82</v>
      </c>
      <c r="L20" s="11">
        <v>198.88</v>
      </c>
      <c r="M20" s="24">
        <v>200</v>
      </c>
      <c r="N20" s="11">
        <v>200</v>
      </c>
      <c r="O20" s="11">
        <v>200</v>
      </c>
      <c r="P20" s="11">
        <v>200</v>
      </c>
    </row>
    <row r="21" spans="1:16" s="4" customFormat="1" ht="18" customHeight="1">
      <c r="A21" s="2" t="s">
        <v>109</v>
      </c>
      <c r="B21" s="40">
        <v>38.01</v>
      </c>
      <c r="C21" s="40">
        <v>54.17</v>
      </c>
      <c r="D21" s="40">
        <v>71.95</v>
      </c>
      <c r="E21" s="40">
        <v>81.069999999999993</v>
      </c>
      <c r="F21" s="40">
        <v>89.03</v>
      </c>
      <c r="G21" s="40">
        <v>26.02</v>
      </c>
      <c r="H21" s="40">
        <v>40.1</v>
      </c>
      <c r="I21" s="40">
        <v>60.61</v>
      </c>
      <c r="J21" s="40">
        <v>77.19</v>
      </c>
      <c r="K21" s="40">
        <v>88.26</v>
      </c>
      <c r="L21" s="11">
        <v>100</v>
      </c>
      <c r="M21" s="24">
        <v>100</v>
      </c>
      <c r="N21" s="11">
        <v>100</v>
      </c>
      <c r="O21" s="11">
        <v>100</v>
      </c>
      <c r="P21" s="11">
        <v>100</v>
      </c>
    </row>
    <row r="22" spans="1:16" s="4" customFormat="1" ht="15" customHeight="1">
      <c r="A22" s="514" t="s">
        <v>415</v>
      </c>
      <c r="B22" s="514"/>
      <c r="C22" s="514"/>
      <c r="D22" s="514"/>
      <c r="E22" s="514"/>
      <c r="F22" s="514"/>
      <c r="G22" s="514"/>
      <c r="H22" s="514"/>
      <c r="I22" s="514"/>
      <c r="J22" s="514"/>
      <c r="K22" s="514"/>
    </row>
    <row r="23" spans="1:16" s="4" customFormat="1" ht="13.5" customHeight="1">
      <c r="A23" s="514" t="s">
        <v>58</v>
      </c>
      <c r="B23" s="514"/>
      <c r="C23" s="514"/>
      <c r="D23" s="514"/>
      <c r="E23" s="514"/>
      <c r="F23" s="514"/>
      <c r="G23" s="514"/>
      <c r="H23" s="514"/>
      <c r="I23" s="514"/>
      <c r="J23" s="514"/>
      <c r="K23" s="514"/>
    </row>
    <row r="24" spans="1:16" s="4" customFormat="1" ht="13.5" customHeight="1">
      <c r="A24" s="514" t="s">
        <v>148</v>
      </c>
      <c r="B24" s="514"/>
      <c r="C24" s="514"/>
      <c r="D24" s="514"/>
      <c r="E24" s="514"/>
      <c r="F24" s="514"/>
      <c r="G24" s="514"/>
      <c r="H24" s="514"/>
      <c r="I24" s="514"/>
      <c r="J24" s="514"/>
      <c r="K24" s="514"/>
    </row>
    <row r="25" spans="1:16" s="4" customFormat="1" ht="28.35" customHeight="1"/>
  </sheetData>
  <mergeCells count="9">
    <mergeCell ref="A13:P13"/>
    <mergeCell ref="A22:K22"/>
    <mergeCell ref="A23:K23"/>
    <mergeCell ref="A24:K24"/>
    <mergeCell ref="A1:K1"/>
    <mergeCell ref="B2:F2"/>
    <mergeCell ref="G2:K2"/>
    <mergeCell ref="L2:P2"/>
    <mergeCell ref="A4:P4"/>
  </mergeCells>
  <pageMargins left="0.78431372549019618" right="0.78431372549019618" top="0.98039215686274517" bottom="0.98039215686274517" header="0.50980392156862753" footer="0.50980392156862753"/>
  <pageSetup paperSize="9" scale="55"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topLeftCell="E1" zoomScaleNormal="100" workbookViewId="0">
      <selection activeCell="E2" sqref="E2"/>
    </sheetView>
  </sheetViews>
  <sheetFormatPr defaultRowHeight="12.75"/>
  <cols>
    <col min="1" max="8" width="14.7109375" bestFit="1" customWidth="1"/>
    <col min="9" max="9" width="8.42578125" bestFit="1" customWidth="1"/>
    <col min="10" max="10" width="21" bestFit="1" customWidth="1"/>
    <col min="11" max="17" width="14.7109375" bestFit="1" customWidth="1"/>
    <col min="18" max="18" width="4.7109375" bestFit="1" customWidth="1"/>
  </cols>
  <sheetData>
    <row r="1" spans="1:17" ht="13.5" customHeight="1">
      <c r="A1" s="515" t="s">
        <v>810</v>
      </c>
      <c r="B1" s="515"/>
      <c r="C1" s="515"/>
      <c r="D1" s="515"/>
      <c r="E1" s="515"/>
      <c r="F1" s="515"/>
      <c r="G1" s="515"/>
      <c r="H1" s="515"/>
      <c r="I1" s="515"/>
    </row>
    <row r="2" spans="1:17" s="4" customFormat="1" ht="88.5" customHeight="1">
      <c r="A2" s="7" t="s">
        <v>416</v>
      </c>
      <c r="B2" s="7" t="s">
        <v>417</v>
      </c>
      <c r="C2" s="7" t="s">
        <v>418</v>
      </c>
      <c r="D2" s="7" t="s">
        <v>419</v>
      </c>
      <c r="E2" s="7" t="s">
        <v>1133</v>
      </c>
      <c r="F2" s="8" t="s">
        <v>187</v>
      </c>
      <c r="G2" s="8" t="s">
        <v>420</v>
      </c>
      <c r="H2" s="7" t="s">
        <v>1129</v>
      </c>
      <c r="I2" s="7" t="s">
        <v>421</v>
      </c>
      <c r="J2" s="7" t="s">
        <v>1130</v>
      </c>
      <c r="K2" s="8" t="s">
        <v>422</v>
      </c>
      <c r="L2" s="7" t="s">
        <v>1131</v>
      </c>
      <c r="M2" s="7" t="s">
        <v>423</v>
      </c>
      <c r="N2" s="7" t="s">
        <v>1132</v>
      </c>
      <c r="O2" s="8" t="s">
        <v>424</v>
      </c>
      <c r="P2" s="8" t="s">
        <v>425</v>
      </c>
      <c r="Q2" s="8" t="s">
        <v>426</v>
      </c>
    </row>
    <row r="3" spans="1:17" s="4" customFormat="1" ht="18" customHeight="1">
      <c r="A3" s="2" t="s">
        <v>23</v>
      </c>
      <c r="B3" s="25">
        <v>3145.2410599999998</v>
      </c>
      <c r="C3" s="32">
        <v>518108</v>
      </c>
      <c r="D3" s="32">
        <v>195611.69925000001</v>
      </c>
      <c r="E3" s="56">
        <v>37.528771651</v>
      </c>
      <c r="F3" s="32">
        <v>775589.75</v>
      </c>
      <c r="G3" s="32">
        <v>261208.29157517999</v>
      </c>
      <c r="H3" s="57">
        <v>33.097800724999999</v>
      </c>
      <c r="I3" s="32">
        <v>195277.88641000001</v>
      </c>
      <c r="J3" s="56">
        <v>99.814041696999993</v>
      </c>
      <c r="K3" s="32">
        <v>261207.80458154</v>
      </c>
      <c r="L3" s="40">
        <v>99.994166667000002</v>
      </c>
      <c r="M3" s="19">
        <v>458.18738999999999</v>
      </c>
      <c r="N3" s="55">
        <v>0.22265528900000001</v>
      </c>
      <c r="O3" s="32">
        <v>109583.71120999999</v>
      </c>
      <c r="P3" s="32">
        <v>194997.75012000001</v>
      </c>
      <c r="Q3" s="19">
        <v>207.14</v>
      </c>
    </row>
    <row r="4" spans="1:17" s="4" customFormat="1" ht="18" customHeight="1">
      <c r="A4" s="2" t="s">
        <v>24</v>
      </c>
      <c r="B4" s="25">
        <v>1477.16076</v>
      </c>
      <c r="C4" s="32">
        <v>257357</v>
      </c>
      <c r="D4" s="32">
        <v>116944.38976000001</v>
      </c>
      <c r="E4" s="56">
        <v>42.093025992000001</v>
      </c>
      <c r="F4" s="32">
        <v>316877.21999999997</v>
      </c>
      <c r="G4" s="19">
        <v>96336.182253498002</v>
      </c>
      <c r="H4" s="57">
        <v>30.376702581</v>
      </c>
      <c r="I4" s="19">
        <v>83857.629249999998</v>
      </c>
      <c r="J4" s="56">
        <v>88.930548535</v>
      </c>
      <c r="K4" s="19">
        <v>95922.746324029999</v>
      </c>
      <c r="L4" s="40">
        <v>99.645541910999995</v>
      </c>
      <c r="M4" s="19">
        <v>154.43844999999999</v>
      </c>
      <c r="N4" s="55">
        <v>0.183917785</v>
      </c>
      <c r="O4" s="19">
        <v>36735.6980559</v>
      </c>
      <c r="P4" s="19">
        <v>96454.172934148999</v>
      </c>
      <c r="Q4" s="19">
        <v>215.01</v>
      </c>
    </row>
    <row r="5" spans="1:17" s="4" customFormat="1" ht="18" customHeight="1">
      <c r="A5" s="2" t="s">
        <v>104</v>
      </c>
      <c r="B5" s="25">
        <v>254.76076</v>
      </c>
      <c r="C5" s="19">
        <v>59515</v>
      </c>
      <c r="D5" s="19">
        <v>49993.686300000001</v>
      </c>
      <c r="E5" s="56">
        <v>84.001825253999996</v>
      </c>
      <c r="F5" s="19">
        <v>56860.88</v>
      </c>
      <c r="G5" s="19">
        <v>19548.391253498001</v>
      </c>
      <c r="H5" s="57">
        <v>34.379332949999998</v>
      </c>
      <c r="I5" s="19">
        <v>16965.053370000001</v>
      </c>
      <c r="J5" s="56">
        <v>33.934391771000001</v>
      </c>
      <c r="K5" s="19">
        <v>19191.226139820999</v>
      </c>
      <c r="L5" s="40">
        <v>98.172918124000006</v>
      </c>
      <c r="M5" s="19">
        <v>30.627970000000001</v>
      </c>
      <c r="N5" s="55">
        <v>0.18053565399999999</v>
      </c>
      <c r="O5" s="19">
        <v>10404.407995899999</v>
      </c>
      <c r="P5" s="19">
        <v>19570.153934148999</v>
      </c>
      <c r="Q5" s="19">
        <v>208.35</v>
      </c>
    </row>
    <row r="6" spans="1:17" s="4" customFormat="1" ht="18" customHeight="1">
      <c r="A6" s="2" t="s">
        <v>105</v>
      </c>
      <c r="B6" s="25">
        <v>287.8</v>
      </c>
      <c r="C6" s="19">
        <v>46113</v>
      </c>
      <c r="D6" s="19">
        <v>16592.378000000001</v>
      </c>
      <c r="E6" s="56">
        <v>35.979999999999997</v>
      </c>
      <c r="F6" s="19">
        <v>61680.34</v>
      </c>
      <c r="G6" s="19">
        <v>19000.791000000001</v>
      </c>
      <c r="H6" s="57">
        <v>30.81</v>
      </c>
      <c r="I6" s="19">
        <v>16534.395369999998</v>
      </c>
      <c r="J6" s="56">
        <v>99.65</v>
      </c>
      <c r="K6" s="19">
        <v>18944.47364</v>
      </c>
      <c r="L6" s="40">
        <v>99.7</v>
      </c>
      <c r="M6" s="19">
        <v>35.166420000000002</v>
      </c>
      <c r="N6" s="55">
        <v>0.21</v>
      </c>
      <c r="O6" s="19">
        <v>6306.2900600000003</v>
      </c>
      <c r="P6" s="19">
        <v>19024.019</v>
      </c>
      <c r="Q6" s="19">
        <v>209.68</v>
      </c>
    </row>
    <row r="7" spans="1:17" s="4" customFormat="1" ht="18" customHeight="1">
      <c r="A7" s="2" t="s">
        <v>106</v>
      </c>
      <c r="B7" s="25">
        <v>210.9</v>
      </c>
      <c r="C7" s="19">
        <v>37459</v>
      </c>
      <c r="D7" s="19">
        <v>12684.1</v>
      </c>
      <c r="E7" s="56">
        <v>33.861288342000002</v>
      </c>
      <c r="F7" s="19">
        <v>47381</v>
      </c>
      <c r="G7" s="19">
        <v>14792</v>
      </c>
      <c r="H7" s="57">
        <v>31.219265106000002</v>
      </c>
      <c r="I7" s="19">
        <v>12684.00072</v>
      </c>
      <c r="J7" s="56">
        <v>99.999217287999997</v>
      </c>
      <c r="K7" s="19">
        <v>14792</v>
      </c>
      <c r="L7" s="40">
        <v>100</v>
      </c>
      <c r="M7" s="19">
        <v>24.4</v>
      </c>
      <c r="N7" s="55">
        <v>0.19236832700000001</v>
      </c>
      <c r="O7" s="19">
        <v>7419</v>
      </c>
      <c r="P7" s="19">
        <v>14809</v>
      </c>
      <c r="Q7" s="19">
        <v>211.03</v>
      </c>
    </row>
    <row r="8" spans="1:17" s="4" customFormat="1" ht="18" customHeight="1">
      <c r="A8" s="2" t="s">
        <v>107</v>
      </c>
      <c r="B8" s="25">
        <v>219.5</v>
      </c>
      <c r="C8" s="19">
        <v>38954</v>
      </c>
      <c r="D8" s="19">
        <v>14368.445669999999</v>
      </c>
      <c r="E8" s="56">
        <v>36.885674565000002</v>
      </c>
      <c r="F8" s="19">
        <v>48101</v>
      </c>
      <c r="G8" s="19">
        <v>16529</v>
      </c>
      <c r="H8" s="57">
        <v>34.363110954</v>
      </c>
      <c r="I8" s="19">
        <v>14368.4</v>
      </c>
      <c r="J8" s="56">
        <v>99.999682151000002</v>
      </c>
      <c r="K8" s="19">
        <v>16529</v>
      </c>
      <c r="L8" s="40">
        <v>100</v>
      </c>
      <c r="M8" s="19">
        <v>22.4</v>
      </c>
      <c r="N8" s="55">
        <v>0.15589766399999999</v>
      </c>
      <c r="O8" s="19">
        <v>5345</v>
      </c>
      <c r="P8" s="19">
        <v>16548</v>
      </c>
      <c r="Q8" s="19">
        <v>212.39</v>
      </c>
    </row>
    <row r="9" spans="1:17" s="4" customFormat="1" ht="18" customHeight="1">
      <c r="A9" s="2" t="s">
        <v>108</v>
      </c>
      <c r="B9" s="25">
        <v>241.1</v>
      </c>
      <c r="C9" s="19">
        <v>38440</v>
      </c>
      <c r="D9" s="19">
        <v>12426.2</v>
      </c>
      <c r="E9" s="56">
        <v>32.326222684999998</v>
      </c>
      <c r="F9" s="19">
        <v>51828</v>
      </c>
      <c r="G9" s="19">
        <v>12503</v>
      </c>
      <c r="H9" s="57">
        <v>24.124025623000001</v>
      </c>
      <c r="I9" s="19">
        <v>12426.2</v>
      </c>
      <c r="J9" s="56">
        <v>100</v>
      </c>
      <c r="K9" s="19">
        <v>12503</v>
      </c>
      <c r="L9" s="40">
        <v>100</v>
      </c>
      <c r="M9" s="19">
        <v>17.399999999999999</v>
      </c>
      <c r="N9" s="55">
        <v>0.14002671799999999</v>
      </c>
      <c r="O9" s="19">
        <v>3756</v>
      </c>
      <c r="P9" s="19">
        <v>12519</v>
      </c>
      <c r="Q9" s="19">
        <v>213.64</v>
      </c>
    </row>
    <row r="10" spans="1:17" s="4" customFormat="1" ht="18" customHeight="1">
      <c r="A10" s="2" t="s">
        <v>109</v>
      </c>
      <c r="B10" s="25">
        <v>263.10000000000002</v>
      </c>
      <c r="C10" s="19">
        <v>36876</v>
      </c>
      <c r="D10" s="19">
        <v>10879.57979</v>
      </c>
      <c r="E10" s="56">
        <v>29.503145107999998</v>
      </c>
      <c r="F10" s="19">
        <v>51026</v>
      </c>
      <c r="G10" s="19">
        <v>13963</v>
      </c>
      <c r="H10" s="57">
        <v>27.364480853</v>
      </c>
      <c r="I10" s="19">
        <v>10879.57979</v>
      </c>
      <c r="J10" s="56">
        <v>100</v>
      </c>
      <c r="K10" s="19">
        <v>13963.046544209001</v>
      </c>
      <c r="L10" s="40">
        <v>100.00033334</v>
      </c>
      <c r="M10" s="19">
        <v>24.44406</v>
      </c>
      <c r="N10" s="55">
        <v>0.224678347</v>
      </c>
      <c r="O10" s="19">
        <v>3505</v>
      </c>
      <c r="P10" s="19">
        <v>13984</v>
      </c>
      <c r="Q10" s="19">
        <v>215.01</v>
      </c>
    </row>
    <row r="11" spans="1:17" s="4" customFormat="1" ht="15" customHeight="1">
      <c r="A11" s="514" t="s">
        <v>58</v>
      </c>
      <c r="B11" s="514"/>
      <c r="C11" s="514"/>
      <c r="D11" s="514"/>
    </row>
    <row r="12" spans="1:17" s="4" customFormat="1" ht="13.5" customHeight="1">
      <c r="A12" s="514" t="s">
        <v>811</v>
      </c>
      <c r="B12" s="514"/>
      <c r="C12" s="514"/>
      <c r="D12" s="514"/>
    </row>
    <row r="13" spans="1:17" s="4" customFormat="1" ht="28.35" customHeight="1"/>
  </sheetData>
  <mergeCells count="3">
    <mergeCell ref="A1:I1"/>
    <mergeCell ref="A11:D11"/>
    <mergeCell ref="A12:D12"/>
  </mergeCells>
  <pageMargins left="0.78431372549019618" right="0.78431372549019618" top="0.98039215686274517" bottom="0.98039215686274517" header="0.50980392156862753" footer="0.50980392156862753"/>
  <pageSetup paperSize="9" scale="52"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zoomScaleNormal="100" workbookViewId="0">
      <selection activeCell="E2" sqref="E2"/>
    </sheetView>
  </sheetViews>
  <sheetFormatPr defaultRowHeight="12.75"/>
  <cols>
    <col min="1" max="8" width="14.7109375" bestFit="1" customWidth="1"/>
    <col min="9" max="9" width="11.140625" bestFit="1" customWidth="1"/>
    <col min="10" max="10" width="18.28515625" bestFit="1" customWidth="1"/>
    <col min="11" max="17" width="14.7109375" bestFit="1" customWidth="1"/>
    <col min="18" max="18" width="4.7109375" bestFit="1" customWidth="1"/>
  </cols>
  <sheetData>
    <row r="1" spans="1:17" ht="18" customHeight="1">
      <c r="A1" s="455" t="s">
        <v>812</v>
      </c>
      <c r="B1" s="455"/>
      <c r="C1" s="455"/>
      <c r="D1" s="455"/>
      <c r="E1" s="455"/>
      <c r="F1" s="455"/>
      <c r="G1" s="455"/>
      <c r="H1" s="455"/>
      <c r="I1" s="455"/>
    </row>
    <row r="2" spans="1:17" s="4" customFormat="1" ht="76.5" customHeight="1">
      <c r="A2" s="7" t="s">
        <v>416</v>
      </c>
      <c r="B2" s="7" t="s">
        <v>417</v>
      </c>
      <c r="C2" s="7" t="s">
        <v>418</v>
      </c>
      <c r="D2" s="7" t="s">
        <v>419</v>
      </c>
      <c r="E2" s="7" t="s">
        <v>1133</v>
      </c>
      <c r="F2" s="8" t="s">
        <v>187</v>
      </c>
      <c r="G2" s="8" t="s">
        <v>427</v>
      </c>
      <c r="H2" s="7" t="s">
        <v>1129</v>
      </c>
      <c r="I2" s="7" t="s">
        <v>421</v>
      </c>
      <c r="J2" s="7" t="s">
        <v>1130</v>
      </c>
      <c r="K2" s="8" t="s">
        <v>422</v>
      </c>
      <c r="L2" s="7" t="s">
        <v>1131</v>
      </c>
      <c r="M2" s="7" t="s">
        <v>423</v>
      </c>
      <c r="N2" s="7" t="s">
        <v>1132</v>
      </c>
      <c r="O2" s="8" t="s">
        <v>424</v>
      </c>
      <c r="P2" s="8" t="s">
        <v>425</v>
      </c>
      <c r="Q2" s="8" t="s">
        <v>426</v>
      </c>
    </row>
    <row r="3" spans="1:17" s="4" customFormat="1" ht="18" customHeight="1">
      <c r="A3" s="2" t="s">
        <v>23</v>
      </c>
      <c r="B3" s="25">
        <v>28452.85</v>
      </c>
      <c r="C3" s="32">
        <v>3668649.11</v>
      </c>
      <c r="D3" s="32">
        <v>845400.34</v>
      </c>
      <c r="E3" s="40">
        <v>23.04</v>
      </c>
      <c r="F3" s="32">
        <v>7912284.4900000002</v>
      </c>
      <c r="G3" s="32">
        <v>1950906.33</v>
      </c>
      <c r="H3" s="40">
        <v>24.66</v>
      </c>
      <c r="I3" s="32">
        <v>844261.48</v>
      </c>
      <c r="J3" s="11">
        <v>100</v>
      </c>
      <c r="K3" s="32">
        <v>1949508.07</v>
      </c>
      <c r="L3" s="40">
        <v>100</v>
      </c>
      <c r="M3" s="25">
        <v>1138.8599999999999</v>
      </c>
      <c r="N3" s="40">
        <v>0.13</v>
      </c>
      <c r="O3" s="32">
        <v>533294.54</v>
      </c>
      <c r="P3" s="32">
        <v>1950906.33</v>
      </c>
      <c r="Q3" s="19">
        <v>270.69</v>
      </c>
    </row>
    <row r="4" spans="1:17" s="4" customFormat="1" ht="18" customHeight="1">
      <c r="A4" s="2" t="s">
        <v>24</v>
      </c>
      <c r="B4" s="25">
        <v>15889.87544</v>
      </c>
      <c r="C4" s="32">
        <v>2184446.7220000001</v>
      </c>
      <c r="D4" s="32">
        <v>462885.34019999998</v>
      </c>
      <c r="E4" s="40">
        <v>21.190049429999998</v>
      </c>
      <c r="F4" s="32">
        <v>4326375.682</v>
      </c>
      <c r="G4" s="32">
        <v>970032.08259999997</v>
      </c>
      <c r="H4" s="40">
        <v>22.42135575</v>
      </c>
      <c r="I4" s="32">
        <v>462147.89970000001</v>
      </c>
      <c r="J4" s="11">
        <v>100</v>
      </c>
      <c r="K4" s="32">
        <v>969401.79410000006</v>
      </c>
      <c r="L4" s="40">
        <v>100</v>
      </c>
      <c r="M4" s="25">
        <v>737.4416506</v>
      </c>
      <c r="N4" s="40">
        <v>0.15956832200000001</v>
      </c>
      <c r="O4" s="32">
        <v>276168.93</v>
      </c>
      <c r="P4" s="32">
        <v>970032.08259999997</v>
      </c>
      <c r="Q4" s="19">
        <v>286.85000000000002</v>
      </c>
    </row>
    <row r="5" spans="1:17" s="4" customFormat="1" ht="18" customHeight="1">
      <c r="A5" s="2" t="s">
        <v>104</v>
      </c>
      <c r="B5" s="25">
        <v>2178.67535</v>
      </c>
      <c r="C5" s="32">
        <v>318767.12959999999</v>
      </c>
      <c r="D5" s="19">
        <v>83715.623930000002</v>
      </c>
      <c r="E5" s="40">
        <v>26.262313819999999</v>
      </c>
      <c r="F5" s="32">
        <v>660248.72569999995</v>
      </c>
      <c r="G5" s="32">
        <v>164990.22899999999</v>
      </c>
      <c r="H5" s="40">
        <v>24.989102219999999</v>
      </c>
      <c r="I5" s="19">
        <v>83612.943150000006</v>
      </c>
      <c r="J5" s="11">
        <v>100</v>
      </c>
      <c r="K5" s="32">
        <v>164854.60509999999</v>
      </c>
      <c r="L5" s="40">
        <v>100</v>
      </c>
      <c r="M5" s="25">
        <v>102.68078</v>
      </c>
      <c r="N5" s="40">
        <v>0.122654261</v>
      </c>
      <c r="O5" s="19">
        <v>43313.93</v>
      </c>
      <c r="P5" s="32">
        <v>164990.22899999999</v>
      </c>
      <c r="Q5" s="19">
        <v>273.14</v>
      </c>
    </row>
    <row r="6" spans="1:17" s="4" customFormat="1" ht="18" customHeight="1">
      <c r="A6" s="2" t="s">
        <v>105</v>
      </c>
      <c r="B6" s="25">
        <v>2721.5356700000002</v>
      </c>
      <c r="C6" s="32">
        <v>364680.76779999997</v>
      </c>
      <c r="D6" s="19">
        <v>83204.948210000002</v>
      </c>
      <c r="E6" s="40">
        <v>22.815831150000001</v>
      </c>
      <c r="F6" s="32">
        <v>778998.8406</v>
      </c>
      <c r="G6" s="32">
        <v>183175.4026</v>
      </c>
      <c r="H6" s="40">
        <v>23.51420735</v>
      </c>
      <c r="I6" s="19">
        <v>83091.030119999996</v>
      </c>
      <c r="J6" s="11">
        <v>100</v>
      </c>
      <c r="K6" s="32">
        <v>183032.51680000001</v>
      </c>
      <c r="L6" s="40">
        <v>100</v>
      </c>
      <c r="M6" s="25">
        <v>113.91809000000001</v>
      </c>
      <c r="N6" s="40">
        <v>0.13710034600000001</v>
      </c>
      <c r="O6" s="19">
        <v>50158.51</v>
      </c>
      <c r="P6" s="32">
        <v>183175.4026</v>
      </c>
      <c r="Q6" s="19">
        <v>276.26</v>
      </c>
    </row>
    <row r="7" spans="1:17" s="4" customFormat="1" ht="18" customHeight="1">
      <c r="A7" s="2" t="s">
        <v>106</v>
      </c>
      <c r="B7" s="25">
        <v>2233.2751400000002</v>
      </c>
      <c r="C7" s="32">
        <v>310164.69990000001</v>
      </c>
      <c r="D7" s="19">
        <v>62865.071689999997</v>
      </c>
      <c r="E7" s="40">
        <v>20.268287050000001</v>
      </c>
      <c r="F7" s="32">
        <v>610435.44330000004</v>
      </c>
      <c r="G7" s="32">
        <v>144483.1483</v>
      </c>
      <c r="H7" s="40">
        <v>23.6688662</v>
      </c>
      <c r="I7" s="19">
        <v>62723.324070000002</v>
      </c>
      <c r="J7" s="11">
        <v>100</v>
      </c>
      <c r="K7" s="32">
        <v>144351.99290000001</v>
      </c>
      <c r="L7" s="40">
        <v>100</v>
      </c>
      <c r="M7" s="25">
        <v>141.7487606</v>
      </c>
      <c r="N7" s="40">
        <v>0.22599051100000001</v>
      </c>
      <c r="O7" s="19">
        <v>44334.400000000001</v>
      </c>
      <c r="P7" s="32">
        <v>144483.1483</v>
      </c>
      <c r="Q7" s="19">
        <v>278.37</v>
      </c>
    </row>
    <row r="8" spans="1:17" s="4" customFormat="1" ht="18" customHeight="1">
      <c r="A8" s="2" t="s">
        <v>107</v>
      </c>
      <c r="B8" s="25">
        <v>2838.37889</v>
      </c>
      <c r="C8" s="32">
        <v>384158.7709</v>
      </c>
      <c r="D8" s="19">
        <v>78884.320600000006</v>
      </c>
      <c r="E8" s="40">
        <v>20.534301589999998</v>
      </c>
      <c r="F8" s="32">
        <v>759243.54940000002</v>
      </c>
      <c r="G8" s="32">
        <v>160922.8175</v>
      </c>
      <c r="H8" s="40">
        <v>21.19515109</v>
      </c>
      <c r="I8" s="19">
        <v>78759.30962</v>
      </c>
      <c r="J8" s="11">
        <v>100</v>
      </c>
      <c r="K8" s="32">
        <v>160795.55840000001</v>
      </c>
      <c r="L8" s="40">
        <v>100</v>
      </c>
      <c r="M8" s="25">
        <v>125.01098</v>
      </c>
      <c r="N8" s="40">
        <v>0.15872533699999999</v>
      </c>
      <c r="O8" s="19">
        <v>41430.03</v>
      </c>
      <c r="P8" s="32">
        <v>160922.8175</v>
      </c>
      <c r="Q8" s="19">
        <v>281.14999999999998</v>
      </c>
    </row>
    <row r="9" spans="1:17" s="4" customFormat="1" ht="18" customHeight="1">
      <c r="A9" s="2" t="s">
        <v>108</v>
      </c>
      <c r="B9" s="25">
        <v>2978.12925</v>
      </c>
      <c r="C9" s="32">
        <v>402907.52269999997</v>
      </c>
      <c r="D9" s="19">
        <v>78478.237970000002</v>
      </c>
      <c r="E9" s="40">
        <v>19.477977840000001</v>
      </c>
      <c r="F9" s="32">
        <v>747664.97730000003</v>
      </c>
      <c r="G9" s="32">
        <v>156796.65289999999</v>
      </c>
      <c r="H9" s="40">
        <v>20.971512323999999</v>
      </c>
      <c r="I9" s="19">
        <v>78357.95</v>
      </c>
      <c r="J9" s="11">
        <v>100</v>
      </c>
      <c r="K9" s="32">
        <v>156703.28839999999</v>
      </c>
      <c r="L9" s="40">
        <v>100</v>
      </c>
      <c r="M9" s="25">
        <v>120.28797</v>
      </c>
      <c r="N9" s="40">
        <v>0.15351086899999999</v>
      </c>
      <c r="O9" s="19">
        <v>46762.02</v>
      </c>
      <c r="P9" s="32">
        <v>156796.65289999999</v>
      </c>
      <c r="Q9" s="19">
        <v>284.39999999999998</v>
      </c>
    </row>
    <row r="10" spans="1:17" s="4" customFormat="1" ht="18" customHeight="1">
      <c r="A10" s="2" t="s">
        <v>109</v>
      </c>
      <c r="B10" s="25">
        <v>2939.88114</v>
      </c>
      <c r="C10" s="32">
        <v>403767.83100000001</v>
      </c>
      <c r="D10" s="19">
        <v>75737.137759999998</v>
      </c>
      <c r="E10" s="40">
        <v>18.757595810000002</v>
      </c>
      <c r="F10" s="32">
        <v>769784.14569999999</v>
      </c>
      <c r="G10" s="32">
        <v>159663.83240000001</v>
      </c>
      <c r="H10" s="40">
        <v>20.74137709</v>
      </c>
      <c r="I10" s="19">
        <v>75603.342690000005</v>
      </c>
      <c r="J10" s="11">
        <v>100</v>
      </c>
      <c r="K10" s="32">
        <v>159663.83240000001</v>
      </c>
      <c r="L10" s="40">
        <v>100</v>
      </c>
      <c r="M10" s="25">
        <v>133.79507000000001</v>
      </c>
      <c r="N10" s="40">
        <v>0.17696978099999999</v>
      </c>
      <c r="O10" s="19">
        <v>50170.04</v>
      </c>
      <c r="P10" s="32">
        <v>159663.83240000001</v>
      </c>
      <c r="Q10" s="19">
        <v>286.85000000000002</v>
      </c>
    </row>
    <row r="11" spans="1:17" s="4" customFormat="1" ht="15" customHeight="1">
      <c r="A11" s="457" t="s">
        <v>428</v>
      </c>
      <c r="B11" s="457"/>
      <c r="C11" s="457"/>
      <c r="D11" s="457"/>
      <c r="E11" s="457"/>
      <c r="F11" s="457"/>
      <c r="G11" s="457"/>
    </row>
    <row r="12" spans="1:17" s="4" customFormat="1" ht="13.5" customHeight="1">
      <c r="A12" s="457" t="s">
        <v>58</v>
      </c>
      <c r="B12" s="457"/>
      <c r="C12" s="457"/>
      <c r="D12" s="457"/>
      <c r="E12" s="457"/>
      <c r="F12" s="457"/>
      <c r="G12" s="457"/>
    </row>
    <row r="13" spans="1:17" s="4" customFormat="1" ht="13.5" customHeight="1">
      <c r="A13" s="457" t="s">
        <v>813</v>
      </c>
      <c r="B13" s="457"/>
      <c r="C13" s="457"/>
      <c r="D13" s="457"/>
      <c r="E13" s="457"/>
      <c r="F13" s="457"/>
      <c r="G13" s="457"/>
    </row>
    <row r="14" spans="1:17" s="4" customFormat="1" ht="26.85" customHeight="1"/>
  </sheetData>
  <mergeCells count="4">
    <mergeCell ref="A1:I1"/>
    <mergeCell ref="A11:G11"/>
    <mergeCell ref="A12:G12"/>
    <mergeCell ref="A13:G13"/>
  </mergeCells>
  <pageMargins left="0.78431372549019618" right="0.78431372549019618" top="0.98039215686274517" bottom="0.98039215686274517" header="0.50980392156862753" footer="0.50980392156862753"/>
  <pageSetup paperSize="9" scale="52"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opLeftCell="E1" zoomScaleNormal="100" workbookViewId="0">
      <selection activeCell="L2" sqref="L2"/>
    </sheetView>
  </sheetViews>
  <sheetFormatPr defaultRowHeight="12.75"/>
  <cols>
    <col min="1" max="15" width="14.7109375" bestFit="1" customWidth="1"/>
    <col min="16" max="16" width="6" bestFit="1" customWidth="1"/>
  </cols>
  <sheetData>
    <row r="1" spans="1:15" ht="14.25" customHeight="1">
      <c r="A1" s="455" t="s">
        <v>814</v>
      </c>
      <c r="B1" s="455"/>
      <c r="C1" s="455"/>
    </row>
    <row r="2" spans="1:15" s="4" customFormat="1" ht="71.25" customHeight="1">
      <c r="A2" s="38" t="s">
        <v>429</v>
      </c>
      <c r="B2" s="38" t="s">
        <v>417</v>
      </c>
      <c r="C2" s="38" t="s">
        <v>186</v>
      </c>
      <c r="D2" s="38" t="s">
        <v>419</v>
      </c>
      <c r="E2" s="38" t="s">
        <v>1133</v>
      </c>
      <c r="F2" s="38" t="s">
        <v>205</v>
      </c>
      <c r="G2" s="38" t="s">
        <v>430</v>
      </c>
      <c r="H2" s="38" t="s">
        <v>1129</v>
      </c>
      <c r="I2" s="38" t="s">
        <v>421</v>
      </c>
      <c r="J2" s="38" t="s">
        <v>1130</v>
      </c>
      <c r="K2" s="38" t="s">
        <v>431</v>
      </c>
      <c r="L2" s="38" t="s">
        <v>1131</v>
      </c>
      <c r="M2" s="38" t="s">
        <v>432</v>
      </c>
      <c r="N2" s="38" t="s">
        <v>433</v>
      </c>
      <c r="O2" s="38" t="s">
        <v>434</v>
      </c>
    </row>
    <row r="3" spans="1:15" s="4" customFormat="1" ht="18" customHeight="1">
      <c r="A3" s="58" t="s">
        <v>23</v>
      </c>
      <c r="B3" s="148">
        <v>1915</v>
      </c>
      <c r="C3" s="60">
        <v>14.16864</v>
      </c>
      <c r="D3" s="60">
        <v>14.16864</v>
      </c>
      <c r="E3" s="61">
        <v>100</v>
      </c>
      <c r="F3" s="60">
        <v>30.293251940000001</v>
      </c>
      <c r="G3" s="60">
        <v>30.293251940000001</v>
      </c>
      <c r="H3" s="60">
        <v>100</v>
      </c>
      <c r="I3" s="60">
        <v>14.16864</v>
      </c>
      <c r="J3" s="60">
        <v>100</v>
      </c>
      <c r="K3" s="60">
        <v>30.293251940000001</v>
      </c>
      <c r="L3" s="148">
        <v>100</v>
      </c>
      <c r="M3" s="60">
        <v>30.293251940000001</v>
      </c>
      <c r="N3" s="60">
        <v>30.293251940000001</v>
      </c>
      <c r="O3" s="149">
        <v>0.32</v>
      </c>
    </row>
    <row r="4" spans="1:15" s="4" customFormat="1" ht="18" customHeight="1">
      <c r="A4" s="58" t="s">
        <v>24</v>
      </c>
      <c r="B4" s="148">
        <v>1964</v>
      </c>
      <c r="C4" s="60">
        <v>14.387870000000001</v>
      </c>
      <c r="D4" s="60">
        <v>13.89878</v>
      </c>
      <c r="E4" s="61">
        <v>100</v>
      </c>
      <c r="F4" s="60">
        <v>25.69988674</v>
      </c>
      <c r="G4" s="60">
        <v>24.84922925</v>
      </c>
      <c r="H4" s="60">
        <v>100</v>
      </c>
      <c r="I4" s="60">
        <v>13.898750000000001</v>
      </c>
      <c r="J4" s="60">
        <v>100</v>
      </c>
      <c r="K4" s="60">
        <v>24.84922925</v>
      </c>
      <c r="L4" s="148">
        <v>100</v>
      </c>
      <c r="M4" s="60">
        <v>25.69906885</v>
      </c>
      <c r="N4" s="60">
        <v>25.69906885</v>
      </c>
      <c r="O4" s="149">
        <v>0.35</v>
      </c>
    </row>
    <row r="5" spans="1:15" s="4" customFormat="1" ht="18" customHeight="1">
      <c r="A5" s="58" t="s">
        <v>104</v>
      </c>
      <c r="B5" s="148">
        <v>227</v>
      </c>
      <c r="C5" s="60">
        <v>3.8297400000000001</v>
      </c>
      <c r="D5" s="60">
        <v>3.8297400000000001</v>
      </c>
      <c r="E5" s="61">
        <v>100</v>
      </c>
      <c r="F5" s="60">
        <v>7.4556996</v>
      </c>
      <c r="G5" s="60">
        <v>7.4556996</v>
      </c>
      <c r="H5" s="60">
        <v>100</v>
      </c>
      <c r="I5" s="60">
        <v>3.8297400000000001</v>
      </c>
      <c r="J5" s="60">
        <v>100</v>
      </c>
      <c r="K5" s="60">
        <v>7.4556996</v>
      </c>
      <c r="L5" s="148">
        <v>100</v>
      </c>
      <c r="M5" s="60">
        <v>7.4556996</v>
      </c>
      <c r="N5" s="60">
        <v>7.4556996</v>
      </c>
      <c r="O5" s="149">
        <v>0.32</v>
      </c>
    </row>
    <row r="6" spans="1:15" s="4" customFormat="1" ht="18" customHeight="1">
      <c r="A6" s="58" t="s">
        <v>105</v>
      </c>
      <c r="B6" s="148">
        <v>186</v>
      </c>
      <c r="C6" s="60">
        <v>3.7104400000000002</v>
      </c>
      <c r="D6" s="60">
        <v>3.7104400000000002</v>
      </c>
      <c r="E6" s="61">
        <v>100</v>
      </c>
      <c r="F6" s="60">
        <v>7.1589378200000002</v>
      </c>
      <c r="G6" s="60">
        <v>7.1589378200000002</v>
      </c>
      <c r="H6" s="60">
        <v>100</v>
      </c>
      <c r="I6" s="60">
        <v>3.7104400000000002</v>
      </c>
      <c r="J6" s="60">
        <v>100</v>
      </c>
      <c r="K6" s="60">
        <v>7.1589378200000002</v>
      </c>
      <c r="L6" s="148">
        <v>100</v>
      </c>
      <c r="M6" s="60">
        <v>7.1589378200000002</v>
      </c>
      <c r="N6" s="60">
        <v>7.1589378200000002</v>
      </c>
      <c r="O6" s="149">
        <v>0.35</v>
      </c>
    </row>
    <row r="7" spans="1:15" s="4" customFormat="1" ht="18" customHeight="1">
      <c r="A7" s="58" t="s">
        <v>106</v>
      </c>
      <c r="B7" s="148">
        <v>151</v>
      </c>
      <c r="C7" s="60">
        <v>2.7530299999999999</v>
      </c>
      <c r="D7" s="60">
        <v>2.7509899999999998</v>
      </c>
      <c r="E7" s="61">
        <v>99.93</v>
      </c>
      <c r="F7" s="60">
        <v>5.68815092</v>
      </c>
      <c r="G7" s="60">
        <v>5.6873330299999996</v>
      </c>
      <c r="H7" s="60">
        <v>99.99</v>
      </c>
      <c r="I7" s="60">
        <v>2.7509899999999998</v>
      </c>
      <c r="J7" s="60">
        <v>100</v>
      </c>
      <c r="K7" s="60">
        <v>5.6873330299999996</v>
      </c>
      <c r="L7" s="148">
        <v>100</v>
      </c>
      <c r="M7" s="60">
        <v>5.6873330299999996</v>
      </c>
      <c r="N7" s="60">
        <v>5.6873330299999996</v>
      </c>
      <c r="O7" s="149">
        <v>0.35</v>
      </c>
    </row>
    <row r="8" spans="1:15" s="4" customFormat="1" ht="18" customHeight="1">
      <c r="A8" s="58" t="s">
        <v>107</v>
      </c>
      <c r="B8" s="148">
        <v>550</v>
      </c>
      <c r="C8" s="60">
        <v>2.16919</v>
      </c>
      <c r="D8" s="60">
        <v>1.9990300000000001</v>
      </c>
      <c r="E8" s="61">
        <v>92.155500000000004</v>
      </c>
      <c r="F8" s="60">
        <v>4.4027000000000003</v>
      </c>
      <c r="G8" s="60">
        <v>3.9009</v>
      </c>
      <c r="H8" s="61">
        <v>88.6</v>
      </c>
      <c r="I8" s="60">
        <v>1.9990000000000001</v>
      </c>
      <c r="J8" s="60">
        <v>100</v>
      </c>
      <c r="K8" s="60">
        <v>3.9009</v>
      </c>
      <c r="L8" s="148">
        <v>100</v>
      </c>
      <c r="M8" s="60">
        <v>4.4027000000000003</v>
      </c>
      <c r="N8" s="60">
        <v>4.4027000000000003</v>
      </c>
      <c r="O8" s="149">
        <v>0.35</v>
      </c>
    </row>
    <row r="9" spans="1:15" s="4" customFormat="1" ht="18" customHeight="1">
      <c r="A9" s="58" t="s">
        <v>108</v>
      </c>
      <c r="B9" s="148">
        <v>850.00000000000011</v>
      </c>
      <c r="C9" s="60">
        <v>1.92547</v>
      </c>
      <c r="D9" s="60">
        <v>1.6085799999999999</v>
      </c>
      <c r="E9" s="61">
        <v>83.541899999999998</v>
      </c>
      <c r="F9" s="60">
        <v>0.99439840000000002</v>
      </c>
      <c r="G9" s="60">
        <v>0.64635880000000001</v>
      </c>
      <c r="H9" s="61">
        <v>65</v>
      </c>
      <c r="I9" s="60">
        <v>1.6085799999999999</v>
      </c>
      <c r="J9" s="60">
        <v>100</v>
      </c>
      <c r="K9" s="60">
        <v>0.64635880000000001</v>
      </c>
      <c r="L9" s="148">
        <v>100</v>
      </c>
      <c r="M9" s="60">
        <v>0.99439840000000002</v>
      </c>
      <c r="N9" s="60">
        <v>0.99439840000000002</v>
      </c>
      <c r="O9" s="149">
        <v>0.34607368500000002</v>
      </c>
    </row>
    <row r="10" spans="1:15" s="4" customFormat="1" ht="18" customHeight="1">
      <c r="A10" s="58" t="s">
        <v>109</v>
      </c>
      <c r="B10" s="59">
        <v>1.12E-2</v>
      </c>
      <c r="C10" s="60">
        <v>1.3822399999999999</v>
      </c>
      <c r="D10" s="60">
        <v>0.47155000000000002</v>
      </c>
      <c r="E10" s="61">
        <v>34.114914920708415</v>
      </c>
      <c r="F10" s="60">
        <v>0.74294938999999971</v>
      </c>
      <c r="G10" s="60">
        <v>0.29015317634343207</v>
      </c>
      <c r="H10" s="61">
        <v>39.054231721414048</v>
      </c>
      <c r="I10" s="60">
        <v>0.47155000000000002</v>
      </c>
      <c r="J10" s="61">
        <v>100</v>
      </c>
      <c r="K10" s="60">
        <v>0.29015317634343207</v>
      </c>
      <c r="L10" s="59">
        <v>100</v>
      </c>
      <c r="M10" s="149">
        <v>0.36386355900000006</v>
      </c>
      <c r="N10" s="149">
        <v>0.29015156534343201</v>
      </c>
      <c r="O10" s="149">
        <v>0.34607368500000002</v>
      </c>
    </row>
    <row r="11" spans="1:15" s="4" customFormat="1" ht="18" customHeight="1">
      <c r="A11" s="558" t="s">
        <v>155</v>
      </c>
      <c r="B11" s="558"/>
      <c r="C11" s="558"/>
      <c r="D11" s="558"/>
      <c r="E11" s="558"/>
      <c r="F11" s="558"/>
      <c r="G11" s="558"/>
      <c r="H11" s="558"/>
      <c r="I11" s="558"/>
      <c r="J11" s="558"/>
      <c r="K11" s="558"/>
      <c r="L11" s="558"/>
      <c r="M11" s="558"/>
      <c r="N11" s="558"/>
      <c r="O11" s="558"/>
    </row>
    <row r="12" spans="1:15" s="4" customFormat="1" ht="17.25" customHeight="1">
      <c r="A12" s="558" t="s">
        <v>815</v>
      </c>
      <c r="B12" s="558"/>
      <c r="C12" s="558"/>
      <c r="D12" s="558"/>
      <c r="E12" s="558"/>
      <c r="F12" s="558"/>
      <c r="G12" s="558"/>
      <c r="H12" s="558"/>
      <c r="I12" s="558"/>
      <c r="J12" s="558"/>
      <c r="K12" s="558"/>
      <c r="L12" s="558"/>
      <c r="M12" s="558"/>
      <c r="N12" s="558"/>
      <c r="O12" s="558"/>
    </row>
    <row r="13" spans="1:15" s="4" customFormat="1" ht="28.35" customHeight="1"/>
  </sheetData>
  <mergeCells count="3">
    <mergeCell ref="A1:C1"/>
    <mergeCell ref="A11:O11"/>
    <mergeCell ref="A12:O12"/>
  </mergeCells>
  <pageMargins left="0.78431372549019618" right="0.78431372549019618" top="0.98039215686274517" bottom="0.98039215686274517" header="0.50980392156862753" footer="0.50980392156862753"/>
  <pageSetup paperSize="9" scale="39"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
  <sheetViews>
    <sheetView topLeftCell="B1" zoomScaleNormal="100" workbookViewId="0">
      <selection activeCell="P12" sqref="P12"/>
    </sheetView>
  </sheetViews>
  <sheetFormatPr defaultRowHeight="12.75"/>
  <cols>
    <col min="1" max="1" width="14.7109375" bestFit="1" customWidth="1"/>
    <col min="2" max="2" width="9.140625" bestFit="1" customWidth="1"/>
    <col min="3" max="3" width="10.140625" bestFit="1" customWidth="1"/>
    <col min="4" max="4" width="9.42578125" bestFit="1" customWidth="1"/>
    <col min="5" max="5" width="10.140625" bestFit="1" customWidth="1"/>
    <col min="6" max="6" width="9.5703125" bestFit="1" customWidth="1"/>
    <col min="7" max="11" width="10.140625" bestFit="1" customWidth="1"/>
    <col min="12" max="12" width="9.85546875" bestFit="1" customWidth="1"/>
    <col min="13" max="13" width="9.28515625" bestFit="1" customWidth="1"/>
    <col min="14" max="14" width="10.28515625" bestFit="1" customWidth="1"/>
    <col min="15" max="15" width="11.7109375" bestFit="1" customWidth="1"/>
    <col min="16" max="16" width="9.7109375" bestFit="1" customWidth="1"/>
    <col min="17" max="17" width="8.28515625" bestFit="1" customWidth="1"/>
    <col min="18" max="18" width="9.140625" bestFit="1" customWidth="1"/>
    <col min="19" max="19" width="4.7109375" bestFit="1" customWidth="1"/>
  </cols>
  <sheetData>
    <row r="1" spans="1:18" ht="18" customHeight="1">
      <c r="A1" s="455" t="s">
        <v>10</v>
      </c>
      <c r="B1" s="455"/>
      <c r="C1" s="455"/>
      <c r="D1" s="455"/>
      <c r="E1" s="455"/>
      <c r="F1" s="455"/>
      <c r="G1" s="455"/>
      <c r="H1" s="455"/>
      <c r="I1" s="455"/>
      <c r="J1" s="455"/>
      <c r="K1" s="455"/>
      <c r="L1" s="455"/>
      <c r="M1" s="455"/>
      <c r="N1" s="455"/>
      <c r="O1" s="455"/>
      <c r="P1" s="455"/>
      <c r="Q1" s="455"/>
      <c r="R1" s="455"/>
    </row>
    <row r="2" spans="1:18" s="4" customFormat="1" ht="25.5" customHeight="1">
      <c r="A2" s="459" t="s">
        <v>435</v>
      </c>
      <c r="B2" s="459" t="s">
        <v>184</v>
      </c>
      <c r="C2" s="531" t="s">
        <v>436</v>
      </c>
      <c r="D2" s="532"/>
      <c r="E2" s="531" t="s">
        <v>437</v>
      </c>
      <c r="F2" s="532"/>
      <c r="G2" s="518" t="s">
        <v>438</v>
      </c>
      <c r="H2" s="548"/>
      <c r="I2" s="548"/>
      <c r="J2" s="519"/>
      <c r="K2" s="518" t="s">
        <v>439</v>
      </c>
      <c r="L2" s="548"/>
      <c r="M2" s="548"/>
      <c r="N2" s="519"/>
      <c r="O2" s="531" t="s">
        <v>98</v>
      </c>
      <c r="P2" s="532"/>
      <c r="Q2" s="560" t="s">
        <v>440</v>
      </c>
      <c r="R2" s="561"/>
    </row>
    <row r="3" spans="1:18" s="4" customFormat="1" ht="13.5" customHeight="1">
      <c r="A3" s="559"/>
      <c r="B3" s="559"/>
      <c r="C3" s="533"/>
      <c r="D3" s="534"/>
      <c r="E3" s="533"/>
      <c r="F3" s="534"/>
      <c r="G3" s="518" t="s">
        <v>441</v>
      </c>
      <c r="H3" s="519"/>
      <c r="I3" s="518" t="s">
        <v>442</v>
      </c>
      <c r="J3" s="519"/>
      <c r="K3" s="518" t="s">
        <v>441</v>
      </c>
      <c r="L3" s="519"/>
      <c r="M3" s="518" t="s">
        <v>442</v>
      </c>
      <c r="N3" s="519"/>
      <c r="O3" s="533"/>
      <c r="P3" s="534"/>
      <c r="Q3" s="562"/>
      <c r="R3" s="563"/>
    </row>
    <row r="4" spans="1:18" s="4" customFormat="1" ht="39" customHeight="1">
      <c r="A4" s="460"/>
      <c r="B4" s="460"/>
      <c r="C4" s="13" t="s">
        <v>443</v>
      </c>
      <c r="D4" s="12" t="s">
        <v>444</v>
      </c>
      <c r="E4" s="13" t="s">
        <v>443</v>
      </c>
      <c r="F4" s="12" t="s">
        <v>444</v>
      </c>
      <c r="G4" s="13" t="s">
        <v>443</v>
      </c>
      <c r="H4" s="12" t="s">
        <v>444</v>
      </c>
      <c r="I4" s="13" t="s">
        <v>443</v>
      </c>
      <c r="J4" s="12" t="s">
        <v>444</v>
      </c>
      <c r="K4" s="13" t="s">
        <v>443</v>
      </c>
      <c r="L4" s="12" t="s">
        <v>444</v>
      </c>
      <c r="M4" s="13" t="s">
        <v>443</v>
      </c>
      <c r="N4" s="12" t="s">
        <v>444</v>
      </c>
      <c r="O4" s="13" t="s">
        <v>443</v>
      </c>
      <c r="P4" s="12" t="s">
        <v>444</v>
      </c>
      <c r="Q4" s="13" t="s">
        <v>445</v>
      </c>
      <c r="R4" s="12" t="s">
        <v>444</v>
      </c>
    </row>
    <row r="5" spans="1:18" s="4" customFormat="1" ht="15" customHeight="1">
      <c r="A5" s="2" t="s">
        <v>23</v>
      </c>
      <c r="B5" s="9">
        <v>248</v>
      </c>
      <c r="C5" s="19">
        <v>438</v>
      </c>
      <c r="D5" s="19">
        <v>39.158369999999998</v>
      </c>
      <c r="E5" s="19">
        <v>271</v>
      </c>
      <c r="F5" s="19">
        <v>17.779123240000001</v>
      </c>
      <c r="G5" s="19">
        <v>19158</v>
      </c>
      <c r="H5" s="19">
        <v>1308.5016734999999</v>
      </c>
      <c r="I5" s="19">
        <v>11298</v>
      </c>
      <c r="J5" s="19">
        <v>884.62804249999999</v>
      </c>
      <c r="K5" s="19">
        <v>2</v>
      </c>
      <c r="L5" s="19">
        <v>7.5679999999999997E-2</v>
      </c>
      <c r="M5" s="19">
        <v>0</v>
      </c>
      <c r="N5" s="19">
        <v>0</v>
      </c>
      <c r="O5" s="19">
        <v>31167</v>
      </c>
      <c r="P5" s="19">
        <v>2250.1428892399999</v>
      </c>
      <c r="Q5" s="19">
        <v>9</v>
      </c>
      <c r="R5" s="19">
        <v>0.67341037000000004</v>
      </c>
    </row>
    <row r="6" spans="1:18" s="4" customFormat="1" ht="15" customHeight="1">
      <c r="A6" s="2" t="s">
        <v>24</v>
      </c>
      <c r="B6" s="9">
        <v>122</v>
      </c>
      <c r="C6" s="19">
        <v>2917</v>
      </c>
      <c r="D6" s="19">
        <v>274.77107324999997</v>
      </c>
      <c r="E6" s="19">
        <v>1382</v>
      </c>
      <c r="F6" s="19">
        <v>69.673342570000003</v>
      </c>
      <c r="G6" s="19">
        <v>0</v>
      </c>
      <c r="H6" s="19">
        <v>0</v>
      </c>
      <c r="I6" s="19">
        <v>0</v>
      </c>
      <c r="J6" s="19">
        <v>0</v>
      </c>
      <c r="K6" s="19">
        <v>266</v>
      </c>
      <c r="L6" s="19">
        <v>20.254770874999998</v>
      </c>
      <c r="M6" s="19">
        <v>197</v>
      </c>
      <c r="N6" s="19">
        <v>14.810429750000001</v>
      </c>
      <c r="O6" s="19">
        <v>4762</v>
      </c>
      <c r="P6" s="19">
        <v>379.50961644500001</v>
      </c>
      <c r="Q6" s="19">
        <v>57</v>
      </c>
      <c r="R6" s="19">
        <v>4.3627396999999997</v>
      </c>
    </row>
    <row r="7" spans="1:18" s="4" customFormat="1" ht="15" customHeight="1">
      <c r="A7" s="2" t="s">
        <v>104</v>
      </c>
      <c r="B7" s="9">
        <v>19</v>
      </c>
      <c r="C7" s="19">
        <v>7</v>
      </c>
      <c r="D7" s="19">
        <v>0.68431137500000006</v>
      </c>
      <c r="E7" s="19">
        <v>51</v>
      </c>
      <c r="F7" s="19">
        <v>3.5252401999999998</v>
      </c>
      <c r="G7" s="19">
        <v>0</v>
      </c>
      <c r="H7" s="19">
        <v>0</v>
      </c>
      <c r="I7" s="19">
        <v>0</v>
      </c>
      <c r="J7" s="19">
        <v>0</v>
      </c>
      <c r="K7" s="19">
        <v>0</v>
      </c>
      <c r="L7" s="19">
        <v>0</v>
      </c>
      <c r="M7" s="19">
        <v>0</v>
      </c>
      <c r="N7" s="19">
        <v>0</v>
      </c>
      <c r="O7" s="19">
        <v>58</v>
      </c>
      <c r="P7" s="19">
        <v>4.2095515749999999</v>
      </c>
      <c r="Q7" s="19">
        <v>6</v>
      </c>
      <c r="R7" s="19">
        <v>0.47</v>
      </c>
    </row>
    <row r="8" spans="1:18" s="4" customFormat="1" ht="15" customHeight="1">
      <c r="A8" s="2" t="s">
        <v>105</v>
      </c>
      <c r="B8" s="9">
        <v>22</v>
      </c>
      <c r="C8" s="19">
        <v>12</v>
      </c>
      <c r="D8" s="19">
        <v>1.132248125</v>
      </c>
      <c r="E8" s="19">
        <v>28</v>
      </c>
      <c r="F8" s="19">
        <v>2.3083964400000001</v>
      </c>
      <c r="G8" s="19">
        <v>0</v>
      </c>
      <c r="H8" s="19">
        <v>0</v>
      </c>
      <c r="I8" s="19">
        <v>0</v>
      </c>
      <c r="J8" s="19">
        <v>0</v>
      </c>
      <c r="K8" s="19">
        <v>0</v>
      </c>
      <c r="L8" s="19">
        <v>0</v>
      </c>
      <c r="M8" s="19">
        <v>0</v>
      </c>
      <c r="N8" s="19">
        <v>0</v>
      </c>
      <c r="O8" s="19">
        <v>40</v>
      </c>
      <c r="P8" s="19">
        <v>3.4406445649999999</v>
      </c>
      <c r="Q8" s="19">
        <v>7</v>
      </c>
      <c r="R8" s="19">
        <v>0.61333919000000003</v>
      </c>
    </row>
    <row r="9" spans="1:18" s="4" customFormat="1" ht="15" customHeight="1">
      <c r="A9" s="2" t="s">
        <v>106</v>
      </c>
      <c r="B9" s="9">
        <v>19</v>
      </c>
      <c r="C9" s="19">
        <v>4</v>
      </c>
      <c r="D9" s="19">
        <v>0.39871162500000001</v>
      </c>
      <c r="E9" s="19">
        <v>16</v>
      </c>
      <c r="F9" s="19">
        <v>1.3318519099999999</v>
      </c>
      <c r="G9" s="19">
        <v>0</v>
      </c>
      <c r="H9" s="19">
        <v>0</v>
      </c>
      <c r="I9" s="19">
        <v>0</v>
      </c>
      <c r="J9" s="19">
        <v>0</v>
      </c>
      <c r="K9" s="19">
        <v>0</v>
      </c>
      <c r="L9" s="19">
        <v>0</v>
      </c>
      <c r="M9" s="19">
        <v>0</v>
      </c>
      <c r="N9" s="19">
        <v>0</v>
      </c>
      <c r="O9" s="19">
        <v>20</v>
      </c>
      <c r="P9" s="19">
        <v>1.7305635349999999</v>
      </c>
      <c r="Q9" s="19">
        <v>6</v>
      </c>
      <c r="R9" s="19">
        <v>0.54</v>
      </c>
    </row>
    <row r="10" spans="1:18" s="4" customFormat="1" ht="15" customHeight="1">
      <c r="A10" s="2" t="s">
        <v>107</v>
      </c>
      <c r="B10" s="9">
        <v>23</v>
      </c>
      <c r="C10" s="19">
        <v>2</v>
      </c>
      <c r="D10" s="19">
        <v>0.19978699999999999</v>
      </c>
      <c r="E10" s="19">
        <v>9</v>
      </c>
      <c r="F10" s="19">
        <v>0.68873399999999996</v>
      </c>
      <c r="G10" s="19">
        <v>0</v>
      </c>
      <c r="H10" s="19">
        <v>0</v>
      </c>
      <c r="I10" s="19">
        <v>0</v>
      </c>
      <c r="J10" s="19">
        <v>0</v>
      </c>
      <c r="K10" s="19">
        <v>0</v>
      </c>
      <c r="L10" s="19">
        <v>0</v>
      </c>
      <c r="M10" s="19">
        <v>0</v>
      </c>
      <c r="N10" s="19">
        <v>0</v>
      </c>
      <c r="O10" s="19">
        <v>11</v>
      </c>
      <c r="P10" s="19">
        <v>0.88852100000000001</v>
      </c>
      <c r="Q10" s="19">
        <v>3</v>
      </c>
      <c r="R10" s="19">
        <v>0.18</v>
      </c>
    </row>
    <row r="11" spans="1:18" s="4" customFormat="1" ht="15" customHeight="1">
      <c r="A11" s="2" t="s">
        <v>108</v>
      </c>
      <c r="B11" s="9">
        <v>20</v>
      </c>
      <c r="C11" s="19">
        <v>9</v>
      </c>
      <c r="D11" s="19">
        <v>0.83240962500000004</v>
      </c>
      <c r="E11" s="19">
        <v>357</v>
      </c>
      <c r="F11" s="19">
        <v>18.808830395000001</v>
      </c>
      <c r="G11" s="19">
        <v>0</v>
      </c>
      <c r="H11" s="19">
        <v>0</v>
      </c>
      <c r="I11" s="19">
        <v>0</v>
      </c>
      <c r="J11" s="19">
        <v>0</v>
      </c>
      <c r="K11" s="19">
        <v>0</v>
      </c>
      <c r="L11" s="19">
        <v>0</v>
      </c>
      <c r="M11" s="19">
        <v>0</v>
      </c>
      <c r="N11" s="19">
        <v>0</v>
      </c>
      <c r="O11" s="19">
        <v>366</v>
      </c>
      <c r="P11" s="19">
        <v>19.641240020000001</v>
      </c>
      <c r="Q11" s="19">
        <v>49</v>
      </c>
      <c r="R11" s="19">
        <v>2.83</v>
      </c>
    </row>
    <row r="12" spans="1:18" s="4" customFormat="1" ht="15" customHeight="1">
      <c r="A12" s="2" t="s">
        <v>109</v>
      </c>
      <c r="B12" s="9">
        <v>19</v>
      </c>
      <c r="C12" s="19">
        <v>2883</v>
      </c>
      <c r="D12" s="19">
        <v>271.52360549999997</v>
      </c>
      <c r="E12" s="19">
        <v>921</v>
      </c>
      <c r="F12" s="19">
        <v>43.010289624999999</v>
      </c>
      <c r="G12" s="19">
        <v>0</v>
      </c>
      <c r="H12" s="19">
        <v>0</v>
      </c>
      <c r="I12" s="19">
        <v>0</v>
      </c>
      <c r="J12" s="19">
        <v>0</v>
      </c>
      <c r="K12" s="19">
        <v>266</v>
      </c>
      <c r="L12" s="19">
        <v>20.254770874999998</v>
      </c>
      <c r="M12" s="19">
        <v>197</v>
      </c>
      <c r="N12" s="19">
        <v>14.810429750000001</v>
      </c>
      <c r="O12" s="19">
        <v>4267</v>
      </c>
      <c r="P12" s="19">
        <v>349.59909575</v>
      </c>
      <c r="Q12" s="19">
        <v>57</v>
      </c>
      <c r="R12" s="19">
        <v>4.3627396999999997</v>
      </c>
    </row>
    <row r="13" spans="1:18" s="4" customFormat="1" ht="14.25" customHeight="1">
      <c r="A13" s="457" t="s">
        <v>446</v>
      </c>
      <c r="B13" s="457"/>
      <c r="C13" s="457"/>
      <c r="D13" s="457"/>
      <c r="E13" s="457"/>
      <c r="F13" s="457"/>
      <c r="G13" s="457"/>
      <c r="H13" s="457"/>
      <c r="I13" s="457"/>
      <c r="J13" s="457"/>
    </row>
    <row r="14" spans="1:18" s="4" customFormat="1" ht="13.5" customHeight="1">
      <c r="A14" s="457" t="s">
        <v>58</v>
      </c>
      <c r="B14" s="457"/>
      <c r="C14" s="457"/>
      <c r="D14" s="457"/>
      <c r="E14" s="457"/>
      <c r="F14" s="457"/>
      <c r="G14" s="457"/>
      <c r="H14" s="457"/>
      <c r="I14" s="457"/>
      <c r="J14" s="457"/>
    </row>
    <row r="15" spans="1:18" s="4" customFormat="1" ht="13.5" customHeight="1">
      <c r="A15" s="457" t="s">
        <v>287</v>
      </c>
      <c r="B15" s="457"/>
      <c r="C15" s="457"/>
      <c r="D15" s="457"/>
      <c r="E15" s="457"/>
      <c r="F15" s="457"/>
      <c r="G15" s="457"/>
      <c r="H15" s="457"/>
      <c r="I15" s="457"/>
      <c r="J15" s="457"/>
    </row>
    <row r="16" spans="1:18" s="4" customFormat="1" ht="28.35" customHeight="1"/>
  </sheetData>
  <mergeCells count="16">
    <mergeCell ref="A15:J15"/>
    <mergeCell ref="A1:R1"/>
    <mergeCell ref="A2:A4"/>
    <mergeCell ref="B2:B4"/>
    <mergeCell ref="C2:D3"/>
    <mergeCell ref="E2:F3"/>
    <mergeCell ref="G2:J2"/>
    <mergeCell ref="K2:N2"/>
    <mergeCell ref="O2:P3"/>
    <mergeCell ref="Q2:R3"/>
    <mergeCell ref="G3:H3"/>
    <mergeCell ref="I3:J3"/>
    <mergeCell ref="K3:L3"/>
    <mergeCell ref="M3:N3"/>
    <mergeCell ref="A13:J13"/>
    <mergeCell ref="A14:J14"/>
  </mergeCells>
  <pageMargins left="0.78431372549019618" right="0.78431372549019618" top="0.98039215686274517" bottom="0.98039215686274517" header="0.50980392156862753" footer="0.50980392156862753"/>
  <pageSetup paperSize="9" scale="72"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
  <sheetViews>
    <sheetView topLeftCell="E1" zoomScaleNormal="100" workbookViewId="0">
      <selection activeCell="P18" sqref="P18"/>
    </sheetView>
  </sheetViews>
  <sheetFormatPr defaultRowHeight="12.75"/>
  <cols>
    <col min="1" max="1" width="12.140625" bestFit="1" customWidth="1"/>
    <col min="2" max="2" width="9.140625" bestFit="1" customWidth="1"/>
    <col min="3" max="18" width="13.5703125" bestFit="1" customWidth="1"/>
    <col min="19" max="19" width="5" bestFit="1" customWidth="1"/>
  </cols>
  <sheetData>
    <row r="1" spans="1:18" ht="18" customHeight="1">
      <c r="A1" s="455" t="s">
        <v>447</v>
      </c>
      <c r="B1" s="455"/>
      <c r="C1" s="455"/>
      <c r="D1" s="455"/>
      <c r="E1" s="455"/>
      <c r="F1" s="455"/>
      <c r="G1" s="455"/>
      <c r="H1" s="455"/>
      <c r="I1" s="455"/>
      <c r="J1" s="455"/>
      <c r="K1" s="455"/>
      <c r="L1" s="455"/>
      <c r="M1" s="455"/>
      <c r="N1" s="455"/>
    </row>
    <row r="2" spans="1:18" s="4" customFormat="1" ht="25.5" customHeight="1">
      <c r="A2" s="459" t="s">
        <v>435</v>
      </c>
      <c r="B2" s="459" t="s">
        <v>184</v>
      </c>
      <c r="C2" s="531" t="s">
        <v>436</v>
      </c>
      <c r="D2" s="532"/>
      <c r="E2" s="531" t="s">
        <v>437</v>
      </c>
      <c r="F2" s="532"/>
      <c r="G2" s="518" t="s">
        <v>438</v>
      </c>
      <c r="H2" s="548"/>
      <c r="I2" s="548"/>
      <c r="J2" s="519"/>
      <c r="K2" s="518" t="s">
        <v>439</v>
      </c>
      <c r="L2" s="548"/>
      <c r="M2" s="548"/>
      <c r="N2" s="519"/>
      <c r="O2" s="531" t="s">
        <v>98</v>
      </c>
      <c r="P2" s="532"/>
      <c r="Q2" s="560" t="s">
        <v>440</v>
      </c>
      <c r="R2" s="561"/>
    </row>
    <row r="3" spans="1:18" s="4" customFormat="1" ht="13.5" customHeight="1">
      <c r="A3" s="559"/>
      <c r="B3" s="559"/>
      <c r="C3" s="533"/>
      <c r="D3" s="534"/>
      <c r="E3" s="533"/>
      <c r="F3" s="534"/>
      <c r="G3" s="518" t="s">
        <v>441</v>
      </c>
      <c r="H3" s="519"/>
      <c r="I3" s="518" t="s">
        <v>442</v>
      </c>
      <c r="J3" s="519"/>
      <c r="K3" s="518" t="s">
        <v>441</v>
      </c>
      <c r="L3" s="519"/>
      <c r="M3" s="518" t="s">
        <v>442</v>
      </c>
      <c r="N3" s="519"/>
      <c r="O3" s="533"/>
      <c r="P3" s="534"/>
      <c r="Q3" s="562"/>
      <c r="R3" s="563"/>
    </row>
    <row r="4" spans="1:18" s="4" customFormat="1" ht="27" customHeight="1">
      <c r="A4" s="460"/>
      <c r="B4" s="460"/>
      <c r="C4" s="13" t="s">
        <v>443</v>
      </c>
      <c r="D4" s="12" t="s">
        <v>444</v>
      </c>
      <c r="E4" s="13" t="s">
        <v>443</v>
      </c>
      <c r="F4" s="12" t="s">
        <v>444</v>
      </c>
      <c r="G4" s="13" t="s">
        <v>443</v>
      </c>
      <c r="H4" s="12" t="s">
        <v>444</v>
      </c>
      <c r="I4" s="13" t="s">
        <v>443</v>
      </c>
      <c r="J4" s="12" t="s">
        <v>444</v>
      </c>
      <c r="K4" s="13" t="s">
        <v>443</v>
      </c>
      <c r="L4" s="12" t="s">
        <v>444</v>
      </c>
      <c r="M4" s="13" t="s">
        <v>443</v>
      </c>
      <c r="N4" s="12" t="s">
        <v>444</v>
      </c>
      <c r="O4" s="13" t="s">
        <v>443</v>
      </c>
      <c r="P4" s="12" t="s">
        <v>444</v>
      </c>
      <c r="Q4" s="13" t="s">
        <v>443</v>
      </c>
      <c r="R4" s="12" t="s">
        <v>444</v>
      </c>
    </row>
    <row r="5" spans="1:18" s="4" customFormat="1" ht="15" customHeight="1">
      <c r="A5" s="2" t="s">
        <v>23</v>
      </c>
      <c r="B5" s="9">
        <v>248</v>
      </c>
      <c r="C5" s="35">
        <v>69824522</v>
      </c>
      <c r="D5" s="32">
        <v>5568914.4199999999</v>
      </c>
      <c r="E5" s="35">
        <v>255533869</v>
      </c>
      <c r="F5" s="35">
        <v>16147010.83</v>
      </c>
      <c r="G5" s="62">
        <v>1391027617</v>
      </c>
      <c r="H5" s="35">
        <v>107726326.8</v>
      </c>
      <c r="I5" s="62">
        <v>1261429870</v>
      </c>
      <c r="J5" s="35">
        <v>95576078.140000001</v>
      </c>
      <c r="K5" s="35">
        <v>123510308</v>
      </c>
      <c r="L5" s="32">
        <v>8517920.4590000007</v>
      </c>
      <c r="M5" s="35">
        <v>63476234</v>
      </c>
      <c r="N5" s="32">
        <v>4064454.3810000001</v>
      </c>
      <c r="O5" s="62">
        <v>3164802420</v>
      </c>
      <c r="P5" s="35">
        <v>237600705</v>
      </c>
      <c r="Q5" s="32">
        <v>4038916</v>
      </c>
      <c r="R5" s="32">
        <v>286402.84869999997</v>
      </c>
    </row>
    <row r="6" spans="1:18" s="4" customFormat="1" ht="15" customHeight="1">
      <c r="A6" s="2" t="s">
        <v>24</v>
      </c>
      <c r="B6" s="9">
        <v>122</v>
      </c>
      <c r="C6" s="35">
        <v>44254364</v>
      </c>
      <c r="D6" s="32">
        <v>3203443.5449999999</v>
      </c>
      <c r="E6" s="35">
        <v>128010739</v>
      </c>
      <c r="F6" s="32">
        <v>7371329.8949999996</v>
      </c>
      <c r="G6" s="62">
        <v>1164171906</v>
      </c>
      <c r="H6" s="35">
        <v>78890822.670000002</v>
      </c>
      <c r="I6" s="35">
        <v>985705523</v>
      </c>
      <c r="J6" s="35">
        <v>65580499.689999998</v>
      </c>
      <c r="K6" s="35">
        <v>62064413</v>
      </c>
      <c r="L6" s="32">
        <v>3843567.0649999999</v>
      </c>
      <c r="M6" s="35">
        <v>36655738</v>
      </c>
      <c r="N6" s="32">
        <v>2114075.4389999998</v>
      </c>
      <c r="O6" s="62">
        <v>2420862683</v>
      </c>
      <c r="P6" s="35">
        <v>161003738.30000001</v>
      </c>
      <c r="Q6" s="32">
        <v>4494169</v>
      </c>
      <c r="R6" s="32">
        <v>300576.5429</v>
      </c>
    </row>
    <row r="7" spans="1:18" s="4" customFormat="1" ht="15" customHeight="1">
      <c r="A7" s="2" t="s">
        <v>104</v>
      </c>
      <c r="B7" s="9">
        <v>19</v>
      </c>
      <c r="C7" s="32">
        <v>5521413</v>
      </c>
      <c r="D7" s="32">
        <v>406219.34</v>
      </c>
      <c r="E7" s="35">
        <v>18819091</v>
      </c>
      <c r="F7" s="32">
        <v>1159128.22</v>
      </c>
      <c r="G7" s="35">
        <v>161093858</v>
      </c>
      <c r="H7" s="35">
        <v>10860275.73</v>
      </c>
      <c r="I7" s="35">
        <v>137719004</v>
      </c>
      <c r="J7" s="32">
        <v>9170370.4100000001</v>
      </c>
      <c r="K7" s="32">
        <v>9936612</v>
      </c>
      <c r="L7" s="32">
        <v>651294.77</v>
      </c>
      <c r="M7" s="32">
        <v>5037643</v>
      </c>
      <c r="N7" s="32">
        <v>307998.01</v>
      </c>
      <c r="O7" s="35">
        <v>338127621</v>
      </c>
      <c r="P7" s="35">
        <v>22555286.48</v>
      </c>
      <c r="Q7" s="32">
        <v>4397035</v>
      </c>
      <c r="R7" s="32">
        <v>300027.62</v>
      </c>
    </row>
    <row r="8" spans="1:18" s="4" customFormat="1" ht="15" customHeight="1">
      <c r="A8" s="2" t="s">
        <v>105</v>
      </c>
      <c r="B8" s="9">
        <v>22</v>
      </c>
      <c r="C8" s="32">
        <v>7895357</v>
      </c>
      <c r="D8" s="32">
        <v>588153.50069999998</v>
      </c>
      <c r="E8" s="35">
        <v>23660383</v>
      </c>
      <c r="F8" s="32">
        <v>1370551.3219999999</v>
      </c>
      <c r="G8" s="35">
        <v>178771371</v>
      </c>
      <c r="H8" s="35">
        <v>12429716.16</v>
      </c>
      <c r="I8" s="35">
        <v>150793849</v>
      </c>
      <c r="J8" s="35">
        <v>10199786.359999999</v>
      </c>
      <c r="K8" s="35">
        <v>10048031</v>
      </c>
      <c r="L8" s="32">
        <v>633640.9449</v>
      </c>
      <c r="M8" s="32">
        <v>5575141</v>
      </c>
      <c r="N8" s="32">
        <v>324608.3578</v>
      </c>
      <c r="O8" s="35">
        <v>376744132</v>
      </c>
      <c r="P8" s="35">
        <v>25546456.649999999</v>
      </c>
      <c r="Q8" s="32">
        <v>4000089</v>
      </c>
      <c r="R8" s="32">
        <v>278172.34379999997</v>
      </c>
    </row>
    <row r="9" spans="1:18" s="4" customFormat="1" ht="15" customHeight="1">
      <c r="A9" s="2" t="s">
        <v>106</v>
      </c>
      <c r="B9" s="9">
        <v>19</v>
      </c>
      <c r="C9" s="32">
        <v>6004647</v>
      </c>
      <c r="D9" s="32">
        <v>453615.69549999997</v>
      </c>
      <c r="E9" s="35">
        <v>19002686</v>
      </c>
      <c r="F9" s="32">
        <v>1074673.5120000001</v>
      </c>
      <c r="G9" s="35">
        <v>171531270</v>
      </c>
      <c r="H9" s="35">
        <v>12062971.859999999</v>
      </c>
      <c r="I9" s="35">
        <v>152502324</v>
      </c>
      <c r="J9" s="35">
        <v>10568662.970000001</v>
      </c>
      <c r="K9" s="32">
        <v>8643189</v>
      </c>
      <c r="L9" s="32">
        <v>510274.38699999999</v>
      </c>
      <c r="M9" s="32">
        <v>5335151</v>
      </c>
      <c r="N9" s="32">
        <v>295240.04950000002</v>
      </c>
      <c r="O9" s="35">
        <v>363019267</v>
      </c>
      <c r="P9" s="35">
        <v>24965438.48</v>
      </c>
      <c r="Q9" s="32">
        <v>3781401</v>
      </c>
      <c r="R9" s="32">
        <v>267477.6017</v>
      </c>
    </row>
    <row r="10" spans="1:18" s="4" customFormat="1" ht="15" customHeight="1">
      <c r="A10" s="2" t="s">
        <v>107</v>
      </c>
      <c r="B10" s="9">
        <v>23</v>
      </c>
      <c r="C10" s="32">
        <v>6896920</v>
      </c>
      <c r="D10" s="32">
        <v>508569.9584</v>
      </c>
      <c r="E10" s="35">
        <v>22036758</v>
      </c>
      <c r="F10" s="32">
        <v>1313831.3959999999</v>
      </c>
      <c r="G10" s="35">
        <v>197467318</v>
      </c>
      <c r="H10" s="35">
        <v>13780663.890000001</v>
      </c>
      <c r="I10" s="35">
        <v>172386260</v>
      </c>
      <c r="J10" s="35">
        <v>11775969.039999999</v>
      </c>
      <c r="K10" s="35">
        <v>11466085</v>
      </c>
      <c r="L10" s="32">
        <v>725662.61439999996</v>
      </c>
      <c r="M10" s="32">
        <v>7195115</v>
      </c>
      <c r="N10" s="32">
        <v>434765.0662</v>
      </c>
      <c r="O10" s="35">
        <v>417448456</v>
      </c>
      <c r="P10" s="35">
        <v>28539461.969999999</v>
      </c>
      <c r="Q10" s="32">
        <v>4724865</v>
      </c>
      <c r="R10" s="32">
        <v>312489.13400000002</v>
      </c>
    </row>
    <row r="11" spans="1:18" s="4" customFormat="1" ht="15" customHeight="1">
      <c r="A11" s="2" t="s">
        <v>108</v>
      </c>
      <c r="B11" s="9">
        <v>20</v>
      </c>
      <c r="C11" s="32">
        <v>8743443</v>
      </c>
      <c r="D11" s="32">
        <v>606553.78150000004</v>
      </c>
      <c r="E11" s="35">
        <v>22257696</v>
      </c>
      <c r="F11" s="32">
        <v>1206917.1710000001</v>
      </c>
      <c r="G11" s="35">
        <v>235738134</v>
      </c>
      <c r="H11" s="35">
        <v>15370794.859999999</v>
      </c>
      <c r="I11" s="35">
        <v>191954279</v>
      </c>
      <c r="J11" s="35">
        <v>12258488.289999999</v>
      </c>
      <c r="K11" s="35">
        <v>11025879</v>
      </c>
      <c r="L11" s="32">
        <v>654814.12399999995</v>
      </c>
      <c r="M11" s="32">
        <v>6883458</v>
      </c>
      <c r="N11" s="32">
        <v>380210.49349999998</v>
      </c>
      <c r="O11" s="35">
        <v>476602889</v>
      </c>
      <c r="P11" s="35">
        <v>30477778.719999999</v>
      </c>
      <c r="Q11" s="32">
        <v>4192601</v>
      </c>
      <c r="R11" s="32">
        <v>273758.3125</v>
      </c>
    </row>
    <row r="12" spans="1:18" s="4" customFormat="1" ht="15" customHeight="1">
      <c r="A12" s="2" t="s">
        <v>109</v>
      </c>
      <c r="B12" s="9">
        <v>19</v>
      </c>
      <c r="C12" s="32">
        <v>9192584</v>
      </c>
      <c r="D12" s="32">
        <v>640331.26679999998</v>
      </c>
      <c r="E12" s="35">
        <v>22234125</v>
      </c>
      <c r="F12" s="32">
        <v>1246228.2760000001</v>
      </c>
      <c r="G12" s="35">
        <v>219569955</v>
      </c>
      <c r="H12" s="35">
        <v>14386400.17</v>
      </c>
      <c r="I12" s="35">
        <v>180349807</v>
      </c>
      <c r="J12" s="35">
        <v>11607222.619999999</v>
      </c>
      <c r="K12" s="35">
        <v>10944617</v>
      </c>
      <c r="L12" s="32">
        <v>667880.22860000003</v>
      </c>
      <c r="M12" s="32">
        <v>6629230</v>
      </c>
      <c r="N12" s="32">
        <v>371253.45870000002</v>
      </c>
      <c r="O12" s="35">
        <v>448920318</v>
      </c>
      <c r="P12" s="35">
        <v>28919316.02</v>
      </c>
      <c r="Q12" s="32">
        <v>4494169</v>
      </c>
      <c r="R12" s="32">
        <v>300576.5429</v>
      </c>
    </row>
    <row r="13" spans="1:18" s="4" customFormat="1" ht="14.25" customHeight="1">
      <c r="A13" s="457" t="s">
        <v>446</v>
      </c>
      <c r="B13" s="457"/>
      <c r="C13" s="457"/>
      <c r="D13" s="457"/>
      <c r="E13" s="457"/>
      <c r="F13" s="457"/>
      <c r="G13" s="457"/>
      <c r="H13" s="457"/>
      <c r="I13" s="457"/>
      <c r="J13" s="457"/>
      <c r="K13" s="457"/>
      <c r="L13" s="457"/>
      <c r="M13" s="457"/>
      <c r="N13" s="457"/>
      <c r="O13" s="457"/>
      <c r="P13" s="457"/>
      <c r="Q13" s="457"/>
      <c r="R13" s="457"/>
    </row>
    <row r="14" spans="1:18" s="4" customFormat="1" ht="13.5" customHeight="1">
      <c r="A14" s="457" t="s">
        <v>58</v>
      </c>
      <c r="B14" s="457"/>
      <c r="C14" s="457"/>
      <c r="D14" s="457"/>
      <c r="E14" s="457"/>
      <c r="F14" s="457"/>
      <c r="G14" s="457"/>
      <c r="H14" s="457"/>
      <c r="I14" s="457"/>
      <c r="J14" s="457"/>
      <c r="K14" s="457"/>
      <c r="L14" s="457"/>
      <c r="M14" s="457"/>
      <c r="N14" s="457"/>
      <c r="O14" s="457"/>
      <c r="P14" s="457"/>
      <c r="Q14" s="457"/>
      <c r="R14" s="457"/>
    </row>
    <row r="15" spans="1:18" s="4" customFormat="1" ht="13.5" customHeight="1">
      <c r="A15" s="457" t="s">
        <v>344</v>
      </c>
      <c r="B15" s="457"/>
      <c r="C15" s="457"/>
      <c r="D15" s="457"/>
      <c r="E15" s="457"/>
      <c r="F15" s="457"/>
      <c r="G15" s="457"/>
      <c r="H15" s="457"/>
      <c r="I15" s="457"/>
      <c r="J15" s="457"/>
      <c r="K15" s="457"/>
      <c r="L15" s="457"/>
      <c r="M15" s="457"/>
      <c r="N15" s="457"/>
      <c r="O15" s="457"/>
      <c r="P15" s="457"/>
      <c r="Q15" s="457"/>
      <c r="R15" s="457"/>
    </row>
    <row r="16" spans="1:18" s="4" customFormat="1" ht="28.35" customHeight="1"/>
  </sheetData>
  <mergeCells count="16">
    <mergeCell ref="A1:N1"/>
    <mergeCell ref="A2:A4"/>
    <mergeCell ref="B2:B4"/>
    <mergeCell ref="C2:D3"/>
    <mergeCell ref="E2:F3"/>
    <mergeCell ref="G2:J2"/>
    <mergeCell ref="K2:N2"/>
    <mergeCell ref="A13:R13"/>
    <mergeCell ref="A14:R14"/>
    <mergeCell ref="A15:R15"/>
    <mergeCell ref="O2:P3"/>
    <mergeCell ref="Q2:R3"/>
    <mergeCell ref="G3:H3"/>
    <mergeCell ref="I3:J3"/>
    <mergeCell ref="K3:L3"/>
    <mergeCell ref="M3:N3"/>
  </mergeCells>
  <pageMargins left="0.78431372549019618" right="0.78431372549019618" top="0.98039215686274517" bottom="0.98039215686274517" header="0.50980392156862753" footer="0.50980392156862753"/>
  <pageSetup paperSize="9" scale="55"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zoomScaleNormal="100" workbookViewId="0">
      <selection activeCell="H19" sqref="H19"/>
    </sheetView>
  </sheetViews>
  <sheetFormatPr defaultRowHeight="12.75"/>
  <cols>
    <col min="1" max="1" width="13.42578125" bestFit="1" customWidth="1"/>
    <col min="2" max="6" width="10.7109375" bestFit="1" customWidth="1"/>
    <col min="7" max="7" width="11.28515625" bestFit="1" customWidth="1"/>
    <col min="8" max="12" width="10.7109375" bestFit="1" customWidth="1"/>
    <col min="13" max="13" width="10.85546875" bestFit="1" customWidth="1"/>
    <col min="14" max="14" width="4.7109375" bestFit="1" customWidth="1"/>
  </cols>
  <sheetData>
    <row r="1" spans="1:13" ht="17.25" customHeight="1">
      <c r="A1" s="564" t="s">
        <v>448</v>
      </c>
      <c r="B1" s="564"/>
      <c r="C1" s="564"/>
      <c r="D1" s="564"/>
      <c r="E1" s="564"/>
      <c r="F1" s="564"/>
      <c r="G1" s="564"/>
      <c r="H1" s="564"/>
      <c r="I1" s="564"/>
      <c r="J1" s="564"/>
      <c r="K1" s="564"/>
      <c r="L1" s="564"/>
      <c r="M1" s="564"/>
    </row>
    <row r="2" spans="1:13" s="4" customFormat="1" ht="17.25" customHeight="1">
      <c r="A2" s="459" t="s">
        <v>435</v>
      </c>
      <c r="B2" s="518" t="s">
        <v>156</v>
      </c>
      <c r="C2" s="548"/>
      <c r="D2" s="548"/>
      <c r="E2" s="548"/>
      <c r="F2" s="548"/>
      <c r="G2" s="519"/>
      <c r="H2" s="518" t="s">
        <v>157</v>
      </c>
      <c r="I2" s="548"/>
      <c r="J2" s="548"/>
      <c r="K2" s="548"/>
      <c r="L2" s="548"/>
      <c r="M2" s="519"/>
    </row>
    <row r="3" spans="1:13" s="4" customFormat="1" ht="27" customHeight="1">
      <c r="A3" s="559"/>
      <c r="B3" s="475" t="s">
        <v>449</v>
      </c>
      <c r="C3" s="476"/>
      <c r="D3" s="475" t="s">
        <v>450</v>
      </c>
      <c r="E3" s="476"/>
      <c r="F3" s="467" t="s">
        <v>98</v>
      </c>
      <c r="G3" s="565" t="s">
        <v>451</v>
      </c>
      <c r="H3" s="475" t="s">
        <v>449</v>
      </c>
      <c r="I3" s="476"/>
      <c r="J3" s="475" t="s">
        <v>450</v>
      </c>
      <c r="K3" s="476"/>
      <c r="L3" s="467" t="s">
        <v>98</v>
      </c>
      <c r="M3" s="565" t="s">
        <v>451</v>
      </c>
    </row>
    <row r="4" spans="1:13" s="4" customFormat="1" ht="27" customHeight="1">
      <c r="A4" s="460"/>
      <c r="B4" s="13" t="s">
        <v>452</v>
      </c>
      <c r="C4" s="13" t="s">
        <v>453</v>
      </c>
      <c r="D4" s="13" t="s">
        <v>454</v>
      </c>
      <c r="E4" s="13" t="s">
        <v>455</v>
      </c>
      <c r="F4" s="469"/>
      <c r="G4" s="566"/>
      <c r="H4" s="13" t="s">
        <v>452</v>
      </c>
      <c r="I4" s="13" t="s">
        <v>453</v>
      </c>
      <c r="J4" s="13" t="s">
        <v>454</v>
      </c>
      <c r="K4" s="13" t="s">
        <v>455</v>
      </c>
      <c r="L4" s="469"/>
      <c r="M4" s="566"/>
    </row>
    <row r="5" spans="1:13" s="4" customFormat="1" ht="18" customHeight="1">
      <c r="A5" s="2" t="s">
        <v>23</v>
      </c>
      <c r="B5" s="19">
        <v>0.98</v>
      </c>
      <c r="C5" s="19">
        <v>0.08</v>
      </c>
      <c r="D5" s="19">
        <v>8.67</v>
      </c>
      <c r="E5" s="19">
        <v>0.05</v>
      </c>
      <c r="F5" s="19">
        <v>9.7799999999999994</v>
      </c>
      <c r="G5" s="19">
        <v>19.43</v>
      </c>
      <c r="H5" s="32">
        <v>136640.06</v>
      </c>
      <c r="I5" s="19">
        <v>2754.22</v>
      </c>
      <c r="J5" s="19">
        <v>19252.849999999999</v>
      </c>
      <c r="K5" s="19">
        <v>2534.91</v>
      </c>
      <c r="L5" s="32">
        <v>161182.04</v>
      </c>
      <c r="M5" s="19">
        <v>1911.63</v>
      </c>
    </row>
    <row r="6" spans="1:13" s="4" customFormat="1" ht="18" customHeight="1">
      <c r="A6" s="2" t="s">
        <v>24</v>
      </c>
      <c r="B6" s="19">
        <v>1195.83</v>
      </c>
      <c r="C6" s="19">
        <v>78.95</v>
      </c>
      <c r="D6" s="19">
        <v>252.37</v>
      </c>
      <c r="E6" s="19">
        <v>0.56000000000000005</v>
      </c>
      <c r="F6" s="19">
        <v>1527.71</v>
      </c>
      <c r="G6" s="19">
        <v>20.67</v>
      </c>
      <c r="H6" s="19">
        <v>68186.94</v>
      </c>
      <c r="I6" s="19">
        <v>850.05</v>
      </c>
      <c r="J6" s="19">
        <v>10465.07</v>
      </c>
      <c r="K6" s="19">
        <v>1478.43</v>
      </c>
      <c r="L6" s="19">
        <v>80980.490000000005</v>
      </c>
      <c r="M6" s="19">
        <v>2045.84</v>
      </c>
    </row>
    <row r="7" spans="1:13" s="4" customFormat="1" ht="18" customHeight="1">
      <c r="A7" s="2" t="s">
        <v>104</v>
      </c>
      <c r="B7" s="19">
        <v>0.15</v>
      </c>
      <c r="C7" s="19">
        <v>0.02</v>
      </c>
      <c r="D7" s="19">
        <v>0</v>
      </c>
      <c r="E7" s="19">
        <v>0</v>
      </c>
      <c r="F7" s="19">
        <v>0.17</v>
      </c>
      <c r="G7" s="19">
        <v>19.54</v>
      </c>
      <c r="H7" s="19">
        <v>7864.19</v>
      </c>
      <c r="I7" s="19">
        <v>114.9</v>
      </c>
      <c r="J7" s="19">
        <v>1522.91</v>
      </c>
      <c r="K7" s="19">
        <v>93.85</v>
      </c>
      <c r="L7" s="19">
        <v>9595.85</v>
      </c>
      <c r="M7" s="19">
        <v>1936.43</v>
      </c>
    </row>
    <row r="8" spans="1:13" s="4" customFormat="1" ht="18" customHeight="1">
      <c r="A8" s="2" t="s">
        <v>105</v>
      </c>
      <c r="B8" s="19">
        <v>0.15</v>
      </c>
      <c r="C8" s="19">
        <v>0.01</v>
      </c>
      <c r="D8" s="19">
        <v>0</v>
      </c>
      <c r="E8" s="19">
        <v>0</v>
      </c>
      <c r="F8" s="19">
        <v>0.16</v>
      </c>
      <c r="G8" s="19">
        <v>19.66</v>
      </c>
      <c r="H8" s="19">
        <v>12276.51</v>
      </c>
      <c r="I8" s="19">
        <v>146.38999999999999</v>
      </c>
      <c r="J8" s="19">
        <v>2098.09</v>
      </c>
      <c r="K8" s="19">
        <v>109.29</v>
      </c>
      <c r="L8" s="19">
        <v>14630.28</v>
      </c>
      <c r="M8" s="19">
        <v>1954.89</v>
      </c>
    </row>
    <row r="9" spans="1:13" s="4" customFormat="1" ht="18" customHeight="1">
      <c r="A9" s="2" t="s">
        <v>106</v>
      </c>
      <c r="B9" s="19">
        <v>0.14000000000000001</v>
      </c>
      <c r="C9" s="19">
        <v>0.01</v>
      </c>
      <c r="D9" s="19">
        <v>0</v>
      </c>
      <c r="E9" s="19">
        <v>0</v>
      </c>
      <c r="F9" s="19">
        <v>0.15</v>
      </c>
      <c r="G9" s="19">
        <v>19.79</v>
      </c>
      <c r="H9" s="19">
        <v>8090.65</v>
      </c>
      <c r="I9" s="19">
        <v>66.849999999999994</v>
      </c>
      <c r="J9" s="19">
        <v>1249.92</v>
      </c>
      <c r="K9" s="19">
        <v>645.86</v>
      </c>
      <c r="L9" s="19">
        <v>10053.280000000001</v>
      </c>
      <c r="M9" s="19">
        <v>1978.52</v>
      </c>
    </row>
    <row r="10" spans="1:13" s="4" customFormat="1" ht="18" customHeight="1">
      <c r="A10" s="2" t="s">
        <v>107</v>
      </c>
      <c r="B10" s="19">
        <v>19.690000000000001</v>
      </c>
      <c r="C10" s="19">
        <v>0.01</v>
      </c>
      <c r="D10" s="19">
        <v>20</v>
      </c>
      <c r="E10" s="19">
        <v>0</v>
      </c>
      <c r="F10" s="19">
        <v>39.700000000000003</v>
      </c>
      <c r="G10" s="19">
        <v>20.54</v>
      </c>
      <c r="H10" s="19">
        <v>11501.59</v>
      </c>
      <c r="I10" s="19">
        <v>85.82</v>
      </c>
      <c r="J10" s="19">
        <v>1569.65</v>
      </c>
      <c r="K10" s="19">
        <v>69.64</v>
      </c>
      <c r="L10" s="19">
        <v>13226.7</v>
      </c>
      <c r="M10" s="19">
        <v>1998.08</v>
      </c>
    </row>
    <row r="11" spans="1:13" s="4" customFormat="1" ht="18" customHeight="1">
      <c r="A11" s="70" t="s">
        <v>108</v>
      </c>
      <c r="B11" s="71">
        <v>379.94</v>
      </c>
      <c r="C11" s="71">
        <v>35.53</v>
      </c>
      <c r="D11" s="71">
        <v>135.76</v>
      </c>
      <c r="E11" s="71">
        <v>0.13</v>
      </c>
      <c r="F11" s="71">
        <v>551.36</v>
      </c>
      <c r="G11" s="71">
        <v>20.67</v>
      </c>
      <c r="H11" s="71">
        <v>13487.36</v>
      </c>
      <c r="I11" s="19">
        <v>234.67</v>
      </c>
      <c r="J11" s="19">
        <v>1894.34</v>
      </c>
      <c r="K11" s="19">
        <v>150.22999999999999</v>
      </c>
      <c r="L11" s="19">
        <v>15766.6</v>
      </c>
      <c r="M11" s="19">
        <v>2023.54</v>
      </c>
    </row>
    <row r="12" spans="1:13" s="4" customFormat="1" ht="18" customHeight="1">
      <c r="A12" s="72" t="s">
        <v>109</v>
      </c>
      <c r="B12" s="73">
        <v>397.88</v>
      </c>
      <c r="C12" s="73">
        <v>21.684999999999999</v>
      </c>
      <c r="D12" s="73">
        <v>48.305</v>
      </c>
      <c r="E12" s="73">
        <v>0.215</v>
      </c>
      <c r="F12" s="73">
        <v>468.08499999999998</v>
      </c>
      <c r="G12" s="73">
        <v>10.395</v>
      </c>
      <c r="H12" s="74">
        <v>14966.64</v>
      </c>
      <c r="I12" s="69">
        <v>201.42</v>
      </c>
      <c r="J12" s="19">
        <v>2130.16</v>
      </c>
      <c r="K12" s="19">
        <v>409.56</v>
      </c>
      <c r="L12" s="19">
        <v>17707.78</v>
      </c>
      <c r="M12" s="19">
        <v>2045.84</v>
      </c>
    </row>
    <row r="13" spans="1:13" s="4" customFormat="1" ht="12.75" customHeight="1">
      <c r="A13" s="457" t="s">
        <v>58</v>
      </c>
      <c r="B13" s="457"/>
      <c r="C13" s="457"/>
      <c r="D13" s="457"/>
    </row>
    <row r="14" spans="1:13" s="4" customFormat="1" ht="14.25" customHeight="1">
      <c r="A14" s="457" t="s">
        <v>154</v>
      </c>
      <c r="B14" s="457"/>
      <c r="C14" s="457"/>
      <c r="D14" s="457"/>
    </row>
    <row r="15" spans="1:13" s="4" customFormat="1" ht="26.1" customHeight="1"/>
  </sheetData>
  <mergeCells count="14">
    <mergeCell ref="A14:D14"/>
    <mergeCell ref="A13:D13"/>
    <mergeCell ref="A1:M1"/>
    <mergeCell ref="A2:A4"/>
    <mergeCell ref="B2:G2"/>
    <mergeCell ref="H2:M2"/>
    <mergeCell ref="B3:C3"/>
    <mergeCell ref="D3:E3"/>
    <mergeCell ref="F3:F4"/>
    <mergeCell ref="G3:G4"/>
    <mergeCell ref="H3:I3"/>
    <mergeCell ref="J3:K3"/>
    <mergeCell ref="L3:L4"/>
    <mergeCell ref="M3:M4"/>
  </mergeCells>
  <pageMargins left="0.78431372549019618" right="0.78431372549019618" top="0.98039215686274517" bottom="0.98039215686274517" header="0.50980392156862753" footer="0.50980392156862753"/>
  <pageSetup paperSize="9" scale="60"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activeCell="B2" sqref="B2:F2"/>
    </sheetView>
  </sheetViews>
  <sheetFormatPr defaultRowHeight="12.75"/>
  <cols>
    <col min="1" max="11" width="14.7109375" bestFit="1" customWidth="1"/>
    <col min="12" max="12" width="4.7109375" bestFit="1" customWidth="1"/>
  </cols>
  <sheetData>
    <row r="1" spans="1:11" ht="15" customHeight="1">
      <c r="A1" s="515" t="s">
        <v>11</v>
      </c>
      <c r="B1" s="515"/>
      <c r="C1" s="515"/>
      <c r="D1" s="515"/>
      <c r="E1" s="515"/>
      <c r="F1" s="515"/>
      <c r="G1" s="515"/>
      <c r="H1" s="515"/>
      <c r="I1" s="515"/>
      <c r="J1" s="515"/>
      <c r="K1" s="515"/>
    </row>
    <row r="2" spans="1:11" s="4" customFormat="1" ht="12.75" customHeight="1">
      <c r="A2" s="467" t="s">
        <v>149</v>
      </c>
      <c r="B2" s="518" t="s">
        <v>237</v>
      </c>
      <c r="C2" s="548"/>
      <c r="D2" s="548"/>
      <c r="E2" s="548"/>
      <c r="F2" s="519"/>
      <c r="G2" s="518" t="s">
        <v>456</v>
      </c>
      <c r="H2" s="548"/>
      <c r="I2" s="548"/>
      <c r="J2" s="548"/>
      <c r="K2" s="519"/>
    </row>
    <row r="3" spans="1:11" s="4" customFormat="1" ht="15" customHeight="1">
      <c r="A3" s="469"/>
      <c r="B3" s="5" t="s">
        <v>457</v>
      </c>
      <c r="C3" s="5" t="s">
        <v>458</v>
      </c>
      <c r="D3" s="5" t="s">
        <v>50</v>
      </c>
      <c r="E3" s="5" t="s">
        <v>240</v>
      </c>
      <c r="F3" s="5" t="s">
        <v>234</v>
      </c>
      <c r="G3" s="5" t="s">
        <v>457</v>
      </c>
      <c r="H3" s="5" t="s">
        <v>458</v>
      </c>
      <c r="I3" s="5" t="s">
        <v>50</v>
      </c>
      <c r="J3" s="5" t="s">
        <v>240</v>
      </c>
      <c r="K3" s="5" t="s">
        <v>234</v>
      </c>
    </row>
    <row r="4" spans="1:11" s="4" customFormat="1" ht="18" customHeight="1">
      <c r="A4" s="2" t="s">
        <v>23</v>
      </c>
      <c r="B4" s="40">
        <v>2</v>
      </c>
      <c r="C4" s="40">
        <v>0</v>
      </c>
      <c r="D4" s="40">
        <v>0</v>
      </c>
      <c r="E4" s="40">
        <v>0</v>
      </c>
      <c r="F4" s="40">
        <v>98</v>
      </c>
      <c r="G4" s="40">
        <v>0</v>
      </c>
      <c r="H4" s="40">
        <v>0</v>
      </c>
      <c r="I4" s="40">
        <v>0</v>
      </c>
      <c r="J4" s="40">
        <v>0</v>
      </c>
      <c r="K4" s="40">
        <v>100</v>
      </c>
    </row>
    <row r="5" spans="1:11" s="4" customFormat="1" ht="18" customHeight="1">
      <c r="A5" s="2" t="s">
        <v>24</v>
      </c>
      <c r="B5" s="40">
        <v>38.143333333000001</v>
      </c>
      <c r="C5" s="40">
        <v>0</v>
      </c>
      <c r="D5" s="40">
        <v>0</v>
      </c>
      <c r="E5" s="40">
        <v>0</v>
      </c>
      <c r="F5" s="40">
        <v>61.856666666999999</v>
      </c>
      <c r="G5" s="40">
        <v>30.873999999999999</v>
      </c>
      <c r="H5" s="40">
        <v>0</v>
      </c>
      <c r="I5" s="40">
        <v>0</v>
      </c>
      <c r="J5" s="40">
        <v>0</v>
      </c>
      <c r="K5" s="40">
        <v>69.126000000000005</v>
      </c>
    </row>
    <row r="6" spans="1:11" s="4" customFormat="1" ht="18" customHeight="1">
      <c r="A6" s="2" t="s">
        <v>104</v>
      </c>
      <c r="B6" s="40">
        <v>16.260000000000002</v>
      </c>
      <c r="C6" s="40">
        <v>0</v>
      </c>
      <c r="D6" s="40">
        <v>0</v>
      </c>
      <c r="E6" s="40">
        <v>0</v>
      </c>
      <c r="F6" s="40">
        <v>83.74</v>
      </c>
      <c r="G6" s="40">
        <v>0</v>
      </c>
      <c r="H6" s="40">
        <v>0</v>
      </c>
      <c r="I6" s="40">
        <v>0</v>
      </c>
      <c r="J6" s="40">
        <v>0</v>
      </c>
      <c r="K6" s="40">
        <v>100</v>
      </c>
    </row>
    <row r="7" spans="1:11" s="4" customFormat="1" ht="18" customHeight="1">
      <c r="A7" s="2" t="s">
        <v>105</v>
      </c>
      <c r="B7" s="40">
        <v>25.12</v>
      </c>
      <c r="C7" s="40">
        <v>0</v>
      </c>
      <c r="D7" s="40">
        <v>0</v>
      </c>
      <c r="E7" s="40">
        <v>0</v>
      </c>
      <c r="F7" s="40">
        <v>74.88</v>
      </c>
      <c r="G7" s="40">
        <v>8.5</v>
      </c>
      <c r="H7" s="40">
        <v>0</v>
      </c>
      <c r="I7" s="40">
        <v>0</v>
      </c>
      <c r="J7" s="40">
        <v>0</v>
      </c>
      <c r="K7" s="40">
        <v>91.5</v>
      </c>
    </row>
    <row r="8" spans="1:11" s="4" customFormat="1" ht="18" customHeight="1">
      <c r="A8" s="2" t="s">
        <v>106</v>
      </c>
      <c r="B8" s="40">
        <v>23.04</v>
      </c>
      <c r="C8" s="40">
        <v>0</v>
      </c>
      <c r="D8" s="40">
        <v>0</v>
      </c>
      <c r="E8" s="40">
        <v>0</v>
      </c>
      <c r="F8" s="40">
        <v>76.959999999999994</v>
      </c>
      <c r="G8" s="40">
        <v>0</v>
      </c>
      <c r="H8" s="40">
        <v>0</v>
      </c>
      <c r="I8" s="40">
        <v>0</v>
      </c>
      <c r="J8" s="40">
        <v>0</v>
      </c>
      <c r="K8" s="40">
        <v>100</v>
      </c>
    </row>
    <row r="9" spans="1:11" s="4" customFormat="1" ht="18" customHeight="1">
      <c r="A9" s="2" t="s">
        <v>107</v>
      </c>
      <c r="B9" s="40">
        <v>22.49</v>
      </c>
      <c r="C9" s="40">
        <v>0</v>
      </c>
      <c r="D9" s="40">
        <v>0</v>
      </c>
      <c r="E9" s="40">
        <v>0</v>
      </c>
      <c r="F9" s="40">
        <v>77.510000000000005</v>
      </c>
      <c r="G9" s="40">
        <v>0</v>
      </c>
      <c r="H9" s="40">
        <v>0</v>
      </c>
      <c r="I9" s="40">
        <v>0</v>
      </c>
      <c r="J9" s="40">
        <v>0</v>
      </c>
      <c r="K9" s="40">
        <v>100</v>
      </c>
    </row>
    <row r="10" spans="1:11" s="4" customFormat="1" ht="18" customHeight="1">
      <c r="A10" s="2" t="s">
        <v>108</v>
      </c>
      <c r="B10" s="40">
        <v>57.1</v>
      </c>
      <c r="C10" s="40">
        <v>0</v>
      </c>
      <c r="D10" s="40">
        <v>0</v>
      </c>
      <c r="E10" s="40">
        <v>0</v>
      </c>
      <c r="F10" s="40">
        <v>42.9</v>
      </c>
      <c r="G10" s="40">
        <v>36.74</v>
      </c>
      <c r="H10" s="40">
        <v>0</v>
      </c>
      <c r="I10" s="40">
        <v>0</v>
      </c>
      <c r="J10" s="40">
        <v>0</v>
      </c>
      <c r="K10" s="40">
        <v>63.26</v>
      </c>
    </row>
    <row r="11" spans="1:11" s="4" customFormat="1" ht="18" customHeight="1">
      <c r="A11" s="2" t="s">
        <v>109</v>
      </c>
      <c r="B11" s="40">
        <v>84.85</v>
      </c>
      <c r="C11" s="40">
        <v>0</v>
      </c>
      <c r="D11" s="40">
        <v>0</v>
      </c>
      <c r="E11" s="40">
        <v>0</v>
      </c>
      <c r="F11" s="40">
        <v>15.15</v>
      </c>
      <c r="G11" s="40">
        <v>30.873999999999999</v>
      </c>
      <c r="H11" s="40">
        <v>0</v>
      </c>
      <c r="I11" s="40">
        <v>0</v>
      </c>
      <c r="J11" s="40">
        <v>0</v>
      </c>
      <c r="K11" s="40">
        <v>69.126000000000005</v>
      </c>
    </row>
    <row r="12" spans="1:11" s="4" customFormat="1" ht="15" customHeight="1">
      <c r="A12" s="457" t="s">
        <v>58</v>
      </c>
      <c r="B12" s="457"/>
      <c r="C12" s="457"/>
      <c r="D12" s="457"/>
      <c r="E12" s="457"/>
      <c r="F12" s="457"/>
      <c r="G12" s="457"/>
      <c r="H12" s="457"/>
      <c r="I12" s="457"/>
      <c r="J12" s="457"/>
      <c r="K12" s="457"/>
    </row>
    <row r="13" spans="1:11" s="4" customFormat="1" ht="13.5" customHeight="1">
      <c r="A13" s="457" t="s">
        <v>287</v>
      </c>
      <c r="B13" s="457"/>
      <c r="C13" s="457"/>
      <c r="D13" s="457"/>
      <c r="E13" s="457"/>
      <c r="F13" s="457"/>
      <c r="G13" s="457"/>
      <c r="H13" s="457"/>
      <c r="I13" s="457"/>
      <c r="J13" s="457"/>
      <c r="K13" s="457"/>
    </row>
    <row r="14" spans="1:11" s="4" customFormat="1" ht="27.6" customHeight="1"/>
  </sheetData>
  <mergeCells count="6">
    <mergeCell ref="A13:K13"/>
    <mergeCell ref="A1:K1"/>
    <mergeCell ref="A2:A3"/>
    <mergeCell ref="B2:F2"/>
    <mergeCell ref="G2:K2"/>
    <mergeCell ref="A12:K12"/>
  </mergeCells>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activeCell="G2" sqref="G2:K2"/>
    </sheetView>
  </sheetViews>
  <sheetFormatPr defaultRowHeight="12.75"/>
  <cols>
    <col min="1" max="11" width="14.7109375" bestFit="1" customWidth="1"/>
    <col min="12" max="12" width="5" bestFit="1" customWidth="1"/>
  </cols>
  <sheetData>
    <row r="1" spans="1:11" ht="18" customHeight="1">
      <c r="A1" s="567" t="s">
        <v>12</v>
      </c>
      <c r="B1" s="567"/>
      <c r="C1" s="567"/>
      <c r="D1" s="567"/>
      <c r="E1" s="567"/>
      <c r="F1" s="567"/>
      <c r="G1" s="567"/>
      <c r="H1" s="567"/>
      <c r="I1" s="567"/>
      <c r="J1" s="567"/>
      <c r="K1" s="567"/>
    </row>
    <row r="2" spans="1:11" s="4" customFormat="1" ht="18" customHeight="1">
      <c r="A2" s="467" t="s">
        <v>149</v>
      </c>
      <c r="B2" s="473" t="s">
        <v>237</v>
      </c>
      <c r="C2" s="526"/>
      <c r="D2" s="526"/>
      <c r="E2" s="526"/>
      <c r="F2" s="474"/>
      <c r="G2" s="473" t="s">
        <v>456</v>
      </c>
      <c r="H2" s="526"/>
      <c r="I2" s="526"/>
      <c r="J2" s="526"/>
      <c r="K2" s="474"/>
    </row>
    <row r="3" spans="1:11" s="4" customFormat="1" ht="15" customHeight="1">
      <c r="A3" s="469"/>
      <c r="B3" s="18" t="s">
        <v>457</v>
      </c>
      <c r="C3" s="18" t="s">
        <v>239</v>
      </c>
      <c r="D3" s="18" t="s">
        <v>50</v>
      </c>
      <c r="E3" s="18" t="s">
        <v>240</v>
      </c>
      <c r="F3" s="18" t="s">
        <v>234</v>
      </c>
      <c r="G3" s="18" t="s">
        <v>457</v>
      </c>
      <c r="H3" s="18" t="s">
        <v>239</v>
      </c>
      <c r="I3" s="18" t="s">
        <v>50</v>
      </c>
      <c r="J3" s="18" t="s">
        <v>240</v>
      </c>
      <c r="K3" s="18" t="s">
        <v>234</v>
      </c>
    </row>
    <row r="4" spans="1:11" s="4" customFormat="1" ht="18" customHeight="1">
      <c r="A4" s="2" t="s">
        <v>23</v>
      </c>
      <c r="B4" s="40">
        <v>37.840000000000003</v>
      </c>
      <c r="C4" s="40">
        <v>13.58</v>
      </c>
      <c r="D4" s="40">
        <v>0.42</v>
      </c>
      <c r="E4" s="40">
        <v>0</v>
      </c>
      <c r="F4" s="40">
        <v>48.16</v>
      </c>
      <c r="G4" s="40">
        <v>13.72</v>
      </c>
      <c r="H4" s="40">
        <v>29.83</v>
      </c>
      <c r="I4" s="40">
        <v>13.19</v>
      </c>
      <c r="J4" s="40">
        <v>0</v>
      </c>
      <c r="K4" s="40">
        <v>43.25</v>
      </c>
    </row>
    <row r="5" spans="1:11" s="4" customFormat="1" ht="18" customHeight="1">
      <c r="A5" s="2" t="s">
        <v>24</v>
      </c>
      <c r="B5" s="40">
        <v>33.049999999999997</v>
      </c>
      <c r="C5" s="40">
        <v>19.600000000000001</v>
      </c>
      <c r="D5" s="40">
        <v>0.31</v>
      </c>
      <c r="E5" s="40">
        <v>0</v>
      </c>
      <c r="F5" s="40">
        <v>47.04</v>
      </c>
      <c r="G5" s="40">
        <v>14.19</v>
      </c>
      <c r="H5" s="40">
        <v>25.72</v>
      </c>
      <c r="I5" s="40">
        <v>13.7</v>
      </c>
      <c r="J5" s="40">
        <v>0</v>
      </c>
      <c r="K5" s="40">
        <v>46.4</v>
      </c>
    </row>
    <row r="6" spans="1:11" s="4" customFormat="1" ht="18" customHeight="1">
      <c r="A6" s="2" t="s">
        <v>104</v>
      </c>
      <c r="B6" s="40">
        <v>32.86</v>
      </c>
      <c r="C6" s="40">
        <v>19.28</v>
      </c>
      <c r="D6" s="40">
        <v>0.34</v>
      </c>
      <c r="E6" s="40">
        <v>0</v>
      </c>
      <c r="F6" s="40">
        <v>47.52</v>
      </c>
      <c r="G6" s="40">
        <v>13.53</v>
      </c>
      <c r="H6" s="40">
        <v>26.86</v>
      </c>
      <c r="I6" s="40">
        <v>12.8</v>
      </c>
      <c r="J6" s="40">
        <v>0</v>
      </c>
      <c r="K6" s="40">
        <v>46.81</v>
      </c>
    </row>
    <row r="7" spans="1:11" s="4" customFormat="1" ht="18" customHeight="1">
      <c r="A7" s="2" t="s">
        <v>105</v>
      </c>
      <c r="B7" s="40">
        <v>32.36</v>
      </c>
      <c r="C7" s="40">
        <v>19.78</v>
      </c>
      <c r="D7" s="40">
        <v>0.31</v>
      </c>
      <c r="E7" s="40">
        <v>0</v>
      </c>
      <c r="F7" s="40">
        <v>47.55</v>
      </c>
      <c r="G7" s="40">
        <v>11.49</v>
      </c>
      <c r="H7" s="40">
        <v>28.44</v>
      </c>
      <c r="I7" s="40">
        <v>14.11</v>
      </c>
      <c r="J7" s="40">
        <v>0</v>
      </c>
      <c r="K7" s="40">
        <v>45.96</v>
      </c>
    </row>
    <row r="8" spans="1:11" s="4" customFormat="1" ht="18" customHeight="1">
      <c r="A8" s="2" t="s">
        <v>106</v>
      </c>
      <c r="B8" s="40">
        <v>31.59</v>
      </c>
      <c r="C8" s="40">
        <v>20.3</v>
      </c>
      <c r="D8" s="40">
        <v>0.3</v>
      </c>
      <c r="E8" s="40">
        <v>0</v>
      </c>
      <c r="F8" s="40">
        <v>47.81</v>
      </c>
      <c r="G8" s="40">
        <v>13.77</v>
      </c>
      <c r="H8" s="40">
        <v>25.09</v>
      </c>
      <c r="I8" s="40">
        <v>14.49</v>
      </c>
      <c r="J8" s="40">
        <v>0</v>
      </c>
      <c r="K8" s="40">
        <v>46.64</v>
      </c>
    </row>
    <row r="9" spans="1:11" s="4" customFormat="1" ht="18" customHeight="1">
      <c r="A9" s="2" t="s">
        <v>107</v>
      </c>
      <c r="B9" s="40">
        <v>33.82</v>
      </c>
      <c r="C9" s="40">
        <v>19.25</v>
      </c>
      <c r="D9" s="40">
        <v>0.28000000000000003</v>
      </c>
      <c r="E9" s="40">
        <v>0</v>
      </c>
      <c r="F9" s="40">
        <v>46.65</v>
      </c>
      <c r="G9" s="40">
        <v>16.03</v>
      </c>
      <c r="H9" s="40">
        <v>23.67</v>
      </c>
      <c r="I9" s="40">
        <v>12.46</v>
      </c>
      <c r="J9" s="40">
        <v>0</v>
      </c>
      <c r="K9" s="40">
        <v>47.83</v>
      </c>
    </row>
    <row r="10" spans="1:11" s="4" customFormat="1" ht="18" customHeight="1">
      <c r="A10" s="2" t="s">
        <v>108</v>
      </c>
      <c r="B10" s="40">
        <v>33.770000000000003</v>
      </c>
      <c r="C10" s="40">
        <v>19.88</v>
      </c>
      <c r="D10" s="40">
        <v>0.28000000000000003</v>
      </c>
      <c r="E10" s="40">
        <v>0</v>
      </c>
      <c r="F10" s="40">
        <v>46.07</v>
      </c>
      <c r="G10" s="40">
        <v>13.02610241</v>
      </c>
      <c r="H10" s="40">
        <v>28.648576389999999</v>
      </c>
      <c r="I10" s="40">
        <v>14.78037142</v>
      </c>
      <c r="J10" s="40">
        <v>0</v>
      </c>
      <c r="K10" s="40">
        <v>43.544711270000001</v>
      </c>
    </row>
    <row r="11" spans="1:11" s="4" customFormat="1" ht="18" customHeight="1">
      <c r="A11" s="2" t="s">
        <v>109</v>
      </c>
      <c r="B11" s="40">
        <v>33.9</v>
      </c>
      <c r="C11" s="40">
        <v>19.41</v>
      </c>
      <c r="D11" s="40">
        <v>0.31</v>
      </c>
      <c r="E11" s="40">
        <v>0</v>
      </c>
      <c r="F11" s="40">
        <v>46.38</v>
      </c>
      <c r="G11" s="40">
        <v>14.19</v>
      </c>
      <c r="H11" s="40">
        <v>25.72</v>
      </c>
      <c r="I11" s="40">
        <v>13.7</v>
      </c>
      <c r="J11" s="40">
        <v>0</v>
      </c>
      <c r="K11" s="40">
        <v>46.4</v>
      </c>
    </row>
    <row r="12" spans="1:11" s="4" customFormat="1" ht="14.25" customHeight="1">
      <c r="A12" s="514" t="s">
        <v>58</v>
      </c>
      <c r="B12" s="514"/>
      <c r="C12" s="514"/>
      <c r="D12" s="514"/>
      <c r="E12" s="514"/>
      <c r="F12" s="514"/>
      <c r="G12" s="514"/>
      <c r="H12" s="514"/>
      <c r="I12" s="514"/>
      <c r="J12" s="514"/>
      <c r="K12" s="514"/>
    </row>
    <row r="13" spans="1:11" s="4" customFormat="1" ht="13.5" customHeight="1">
      <c r="A13" s="514" t="s">
        <v>344</v>
      </c>
      <c r="B13" s="514"/>
      <c r="C13" s="514"/>
      <c r="D13" s="514"/>
      <c r="E13" s="514"/>
      <c r="F13" s="514"/>
      <c r="G13" s="514"/>
      <c r="H13" s="514"/>
      <c r="I13" s="514"/>
      <c r="J13" s="514"/>
      <c r="K13" s="514"/>
    </row>
    <row r="14" spans="1:11" s="4" customFormat="1" ht="26.85" customHeight="1"/>
  </sheetData>
  <mergeCells count="6">
    <mergeCell ref="A13:K13"/>
    <mergeCell ref="A1:K1"/>
    <mergeCell ref="A2:A3"/>
    <mergeCell ref="B2:F2"/>
    <mergeCell ref="G2:K2"/>
    <mergeCell ref="A12:K12"/>
  </mergeCells>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election activeCell="G3" sqref="G3"/>
    </sheetView>
  </sheetViews>
  <sheetFormatPr defaultRowHeight="12.75"/>
  <cols>
    <col min="1" max="1" width="8.140625" bestFit="1" customWidth="1"/>
    <col min="2" max="2" width="14.7109375" bestFit="1" customWidth="1"/>
    <col min="3" max="3" width="20.7109375" bestFit="1" customWidth="1"/>
    <col min="4" max="4" width="11.140625" bestFit="1" customWidth="1"/>
    <col min="5" max="5" width="11.7109375" bestFit="1" customWidth="1"/>
    <col min="6" max="6" width="12.42578125" bestFit="1" customWidth="1"/>
    <col min="7" max="7" width="12.5703125" bestFit="1" customWidth="1"/>
    <col min="8" max="8" width="9.28515625" bestFit="1" customWidth="1"/>
    <col min="9" max="9" width="8.7109375" bestFit="1" customWidth="1"/>
    <col min="10" max="10" width="7.28515625" bestFit="1" customWidth="1"/>
    <col min="11" max="11" width="4.7109375" bestFit="1" customWidth="1"/>
  </cols>
  <sheetData>
    <row r="1" spans="1:10" ht="15.75" customHeight="1">
      <c r="A1" s="458" t="s">
        <v>1098</v>
      </c>
      <c r="B1" s="458"/>
      <c r="C1" s="458"/>
      <c r="D1" s="458"/>
      <c r="E1" s="458"/>
      <c r="F1" s="458"/>
      <c r="G1" s="458"/>
      <c r="H1" s="458"/>
      <c r="I1" s="458"/>
      <c r="J1" s="458"/>
    </row>
    <row r="2" spans="1:10" s="4" customFormat="1" ht="15" customHeight="1">
      <c r="A2" s="459" t="s">
        <v>77</v>
      </c>
      <c r="B2" s="459" t="s">
        <v>78</v>
      </c>
      <c r="C2" s="459" t="s">
        <v>79</v>
      </c>
      <c r="D2" s="459" t="s">
        <v>80</v>
      </c>
      <c r="E2" s="459" t="s">
        <v>81</v>
      </c>
      <c r="F2" s="461" t="s">
        <v>82</v>
      </c>
      <c r="G2" s="462"/>
      <c r="H2" s="463" t="s">
        <v>83</v>
      </c>
      <c r="I2" s="465" t="s">
        <v>84</v>
      </c>
    </row>
    <row r="3" spans="1:10" s="4" customFormat="1" ht="37.5" customHeight="1">
      <c r="A3" s="460"/>
      <c r="B3" s="460"/>
      <c r="C3" s="460"/>
      <c r="D3" s="460"/>
      <c r="E3" s="460"/>
      <c r="F3" s="13" t="s">
        <v>85</v>
      </c>
      <c r="G3" s="13" t="s">
        <v>1117</v>
      </c>
      <c r="H3" s="464"/>
      <c r="I3" s="466"/>
    </row>
    <row r="4" spans="1:10" s="4" customFormat="1" ht="37.5" customHeight="1">
      <c r="A4" s="434">
        <v>1</v>
      </c>
      <c r="B4" s="430" t="s">
        <v>86</v>
      </c>
      <c r="C4" s="430" t="s">
        <v>87</v>
      </c>
      <c r="D4" s="431">
        <v>43699</v>
      </c>
      <c r="E4" s="431">
        <v>43713</v>
      </c>
      <c r="F4" s="432">
        <v>1684800</v>
      </c>
      <c r="G4" s="432">
        <v>26</v>
      </c>
      <c r="H4" s="433">
        <v>10</v>
      </c>
      <c r="I4" s="432">
        <v>1.68</v>
      </c>
    </row>
    <row r="5" spans="1:10" s="4" customFormat="1" ht="37.5" customHeight="1">
      <c r="A5" s="434">
        <v>2</v>
      </c>
      <c r="B5" s="430" t="s">
        <v>88</v>
      </c>
      <c r="C5" s="430" t="s">
        <v>89</v>
      </c>
      <c r="D5" s="431">
        <v>43703</v>
      </c>
      <c r="E5" s="431">
        <v>43717</v>
      </c>
      <c r="F5" s="432">
        <v>6282810</v>
      </c>
      <c r="G5" s="432">
        <v>54.5</v>
      </c>
      <c r="H5" s="433">
        <v>22.78</v>
      </c>
      <c r="I5" s="432">
        <v>14.31</v>
      </c>
    </row>
    <row r="6" spans="1:10" s="4" customFormat="1" ht="37.5" customHeight="1">
      <c r="A6" s="434">
        <v>3</v>
      </c>
      <c r="B6" s="430" t="s">
        <v>90</v>
      </c>
      <c r="C6" s="430" t="s">
        <v>91</v>
      </c>
      <c r="D6" s="431">
        <v>43705</v>
      </c>
      <c r="E6" s="431">
        <v>43720</v>
      </c>
      <c r="F6" s="432">
        <v>16503</v>
      </c>
      <c r="G6" s="432">
        <v>26</v>
      </c>
      <c r="H6" s="433">
        <v>3475</v>
      </c>
      <c r="I6" s="432">
        <v>5.73</v>
      </c>
    </row>
    <row r="7" spans="1:10" s="4" customFormat="1" ht="37.5" customHeight="1">
      <c r="A7" s="434">
        <v>4</v>
      </c>
      <c r="B7" s="430" t="s">
        <v>92</v>
      </c>
      <c r="C7" s="430" t="s">
        <v>750</v>
      </c>
      <c r="D7" s="431">
        <v>43707</v>
      </c>
      <c r="E7" s="431">
        <v>43724</v>
      </c>
      <c r="F7" s="432">
        <v>62400</v>
      </c>
      <c r="G7" s="432">
        <v>26</v>
      </c>
      <c r="H7" s="433">
        <v>10</v>
      </c>
      <c r="I7" s="432">
        <v>0.06</v>
      </c>
    </row>
    <row r="8" spans="1:10" s="4" customFormat="1" ht="37.5" customHeight="1">
      <c r="A8" s="434">
        <v>5</v>
      </c>
      <c r="B8" s="430" t="s">
        <v>93</v>
      </c>
      <c r="C8" s="430" t="s">
        <v>94</v>
      </c>
      <c r="D8" s="431">
        <v>43707</v>
      </c>
      <c r="E8" s="431">
        <v>43724</v>
      </c>
      <c r="F8" s="432">
        <v>910000</v>
      </c>
      <c r="G8" s="432">
        <v>26</v>
      </c>
      <c r="H8" s="433">
        <v>22</v>
      </c>
      <c r="I8" s="432">
        <v>2</v>
      </c>
    </row>
    <row r="9" spans="1:10" s="4" customFormat="1" ht="37.5" customHeight="1">
      <c r="A9" s="434">
        <v>6</v>
      </c>
      <c r="B9" s="430" t="s">
        <v>751</v>
      </c>
      <c r="C9" s="430" t="s">
        <v>752</v>
      </c>
      <c r="D9" s="431">
        <v>43711</v>
      </c>
      <c r="E9" s="431">
        <v>43725</v>
      </c>
      <c r="F9" s="432">
        <v>39226700</v>
      </c>
      <c r="G9" s="432">
        <v>50</v>
      </c>
      <c r="H9" s="433">
        <v>0.67</v>
      </c>
      <c r="I9" s="432">
        <v>2.63</v>
      </c>
    </row>
    <row r="10" spans="1:10" s="4" customFormat="1" ht="37.5" customHeight="1">
      <c r="A10" s="434">
        <v>7</v>
      </c>
      <c r="B10" s="430" t="s">
        <v>753</v>
      </c>
      <c r="C10" s="430" t="s">
        <v>754</v>
      </c>
      <c r="D10" s="431">
        <v>43711</v>
      </c>
      <c r="E10" s="431">
        <v>43725</v>
      </c>
      <c r="F10" s="432">
        <v>21321056</v>
      </c>
      <c r="G10" s="432">
        <v>25</v>
      </c>
      <c r="H10" s="433">
        <v>478.4</v>
      </c>
      <c r="I10" s="432">
        <v>1019.99</v>
      </c>
    </row>
    <row r="11" spans="1:10" s="4" customFormat="1" ht="63" customHeight="1">
      <c r="A11" s="434">
        <v>8</v>
      </c>
      <c r="B11" s="430" t="s">
        <v>755</v>
      </c>
      <c r="C11" s="430" t="s">
        <v>756</v>
      </c>
      <c r="D11" s="431">
        <v>43712</v>
      </c>
      <c r="E11" s="431">
        <v>43725</v>
      </c>
      <c r="F11" s="432">
        <v>2652000</v>
      </c>
      <c r="G11" s="432">
        <v>26</v>
      </c>
      <c r="H11" s="433">
        <v>10.65</v>
      </c>
      <c r="I11" s="432">
        <v>2.82</v>
      </c>
    </row>
    <row r="12" spans="1:10" s="4" customFormat="1" ht="63" customHeight="1">
      <c r="A12" s="434">
        <v>9</v>
      </c>
      <c r="B12" s="430" t="s">
        <v>757</v>
      </c>
      <c r="C12" s="430" t="s">
        <v>758</v>
      </c>
      <c r="D12" s="431">
        <v>43714</v>
      </c>
      <c r="E12" s="431">
        <v>43728</v>
      </c>
      <c r="F12" s="432">
        <v>780000</v>
      </c>
      <c r="G12" s="432">
        <v>26</v>
      </c>
      <c r="H12" s="433">
        <v>16.5</v>
      </c>
      <c r="I12" s="432">
        <v>1.29</v>
      </c>
    </row>
    <row r="13" spans="1:10" s="4" customFormat="1" ht="39" customHeight="1">
      <c r="A13" s="434">
        <v>10</v>
      </c>
      <c r="B13" s="430" t="s">
        <v>759</v>
      </c>
      <c r="C13" s="430" t="s">
        <v>760</v>
      </c>
      <c r="D13" s="431">
        <v>43714</v>
      </c>
      <c r="E13" s="431">
        <v>43728</v>
      </c>
      <c r="F13" s="432">
        <v>1847224</v>
      </c>
      <c r="G13" s="432">
        <v>26</v>
      </c>
      <c r="H13" s="433">
        <v>4.43</v>
      </c>
      <c r="I13" s="432">
        <v>0.82</v>
      </c>
    </row>
    <row r="14" spans="1:10" s="4" customFormat="1" ht="99" customHeight="1">
      <c r="A14" s="434">
        <v>11</v>
      </c>
      <c r="B14" s="430" t="s">
        <v>761</v>
      </c>
      <c r="C14" s="430" t="s">
        <v>762</v>
      </c>
      <c r="D14" s="431">
        <v>43720</v>
      </c>
      <c r="E14" s="431">
        <v>43733</v>
      </c>
      <c r="F14" s="432">
        <v>9942510</v>
      </c>
      <c r="G14" s="432">
        <v>25</v>
      </c>
      <c r="H14" s="433">
        <v>452.6</v>
      </c>
      <c r="I14" s="432">
        <v>449.99</v>
      </c>
    </row>
    <row r="15" spans="1:10" s="4" customFormat="1" ht="39" customHeight="1">
      <c r="A15" s="434">
        <v>12</v>
      </c>
      <c r="B15" s="430" t="s">
        <v>763</v>
      </c>
      <c r="C15" s="430" t="s">
        <v>764</v>
      </c>
      <c r="D15" s="431">
        <v>43721</v>
      </c>
      <c r="E15" s="431">
        <v>43734</v>
      </c>
      <c r="F15" s="432">
        <v>780000</v>
      </c>
      <c r="G15" s="432">
        <v>26</v>
      </c>
      <c r="H15" s="433">
        <v>14</v>
      </c>
      <c r="I15" s="432">
        <v>1.0900000000000001</v>
      </c>
    </row>
    <row r="16" spans="1:10" s="4" customFormat="1" ht="19.5" customHeight="1">
      <c r="A16" s="457" t="s">
        <v>76</v>
      </c>
      <c r="B16" s="457"/>
    </row>
    <row r="17" s="4" customFormat="1" ht="27.6" customHeight="1"/>
  </sheetData>
  <mergeCells count="10">
    <mergeCell ref="A16:B16"/>
    <mergeCell ref="A1:J1"/>
    <mergeCell ref="A2:A3"/>
    <mergeCell ref="B2:B3"/>
    <mergeCell ref="C2:C3"/>
    <mergeCell ref="D2:D3"/>
    <mergeCell ref="E2:E3"/>
    <mergeCell ref="F2:G2"/>
    <mergeCell ref="H2:H3"/>
    <mergeCell ref="I2:I3"/>
  </mergeCells>
  <pageMargins left="0.78431372549019618" right="0.78431372549019618" top="0.98039215686274517" bottom="0.98039215686274517" header="0.50980392156862753" footer="0.50980392156862753"/>
  <pageSetup paperSize="9" scale="71" orientation="landscape" useFirstPageNumber="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activeCell="A2" sqref="A2:K2"/>
    </sheetView>
  </sheetViews>
  <sheetFormatPr defaultRowHeight="12.75"/>
  <cols>
    <col min="1" max="7" width="14.7109375" bestFit="1" customWidth="1"/>
    <col min="8" max="8" width="15" bestFit="1" customWidth="1"/>
    <col min="9" max="9" width="14.42578125" bestFit="1" customWidth="1"/>
    <col min="10" max="11" width="14.7109375" bestFit="1" customWidth="1"/>
    <col min="12" max="12" width="4.7109375" bestFit="1" customWidth="1"/>
  </cols>
  <sheetData>
    <row r="1" spans="1:11" ht="15" customHeight="1">
      <c r="A1" s="515" t="s">
        <v>13</v>
      </c>
      <c r="B1" s="515"/>
      <c r="C1" s="515"/>
      <c r="D1" s="515"/>
      <c r="E1" s="515"/>
      <c r="F1" s="515"/>
      <c r="G1" s="515"/>
      <c r="H1" s="515"/>
    </row>
    <row r="2" spans="1:11" s="4" customFormat="1" ht="18" customHeight="1">
      <c r="A2" s="551" t="s">
        <v>459</v>
      </c>
      <c r="B2" s="552"/>
      <c r="C2" s="552"/>
      <c r="D2" s="552"/>
      <c r="E2" s="552"/>
      <c r="F2" s="552"/>
      <c r="G2" s="552"/>
      <c r="H2" s="552"/>
      <c r="I2" s="552"/>
      <c r="J2" s="552"/>
      <c r="K2" s="553"/>
    </row>
    <row r="3" spans="1:11" s="4" customFormat="1" ht="27.75" customHeight="1">
      <c r="A3" s="63" t="s">
        <v>149</v>
      </c>
      <c r="B3" s="7" t="s">
        <v>460</v>
      </c>
      <c r="C3" s="7" t="s">
        <v>461</v>
      </c>
      <c r="D3" s="7" t="s">
        <v>462</v>
      </c>
      <c r="E3" s="7" t="s">
        <v>463</v>
      </c>
      <c r="F3" s="7" t="s">
        <v>464</v>
      </c>
      <c r="G3" s="7" t="s">
        <v>465</v>
      </c>
      <c r="H3" s="7" t="s">
        <v>466</v>
      </c>
      <c r="I3" s="7" t="s">
        <v>467</v>
      </c>
      <c r="J3" s="7" t="s">
        <v>468</v>
      </c>
      <c r="K3" s="7" t="s">
        <v>469</v>
      </c>
    </row>
    <row r="4" spans="1:11" s="4" customFormat="1" ht="18" customHeight="1">
      <c r="A4" s="2" t="s">
        <v>23</v>
      </c>
      <c r="B4" s="40">
        <v>41.32</v>
      </c>
      <c r="C4" s="40">
        <v>0</v>
      </c>
      <c r="D4" s="40">
        <v>58.68</v>
      </c>
      <c r="E4" s="40">
        <v>0</v>
      </c>
      <c r="F4" s="40">
        <v>0</v>
      </c>
      <c r="G4" s="40">
        <v>0</v>
      </c>
      <c r="H4" s="40">
        <v>0</v>
      </c>
      <c r="I4" s="40">
        <v>0</v>
      </c>
      <c r="J4" s="40">
        <v>0</v>
      </c>
      <c r="K4" s="40">
        <v>0</v>
      </c>
    </row>
    <row r="5" spans="1:11" s="4" customFormat="1" ht="18" customHeight="1">
      <c r="A5" s="2" t="s">
        <v>24</v>
      </c>
      <c r="B5" s="40">
        <v>100</v>
      </c>
      <c r="C5" s="40">
        <v>0</v>
      </c>
      <c r="D5" s="40">
        <v>0</v>
      </c>
      <c r="E5" s="40">
        <v>0</v>
      </c>
      <c r="F5" s="40">
        <v>0</v>
      </c>
      <c r="G5" s="40">
        <v>0</v>
      </c>
      <c r="H5" s="40">
        <v>0</v>
      </c>
      <c r="I5" s="40">
        <v>0</v>
      </c>
      <c r="J5" s="40">
        <v>0</v>
      </c>
      <c r="K5" s="40">
        <v>0</v>
      </c>
    </row>
    <row r="6" spans="1:11" s="4" customFormat="1" ht="18" customHeight="1">
      <c r="A6" s="2" t="s">
        <v>104</v>
      </c>
      <c r="B6" s="40">
        <v>100</v>
      </c>
      <c r="C6" s="40">
        <v>0</v>
      </c>
      <c r="D6" s="40">
        <v>0</v>
      </c>
      <c r="E6" s="40">
        <v>0</v>
      </c>
      <c r="F6" s="40">
        <v>0</v>
      </c>
      <c r="G6" s="40">
        <v>0</v>
      </c>
      <c r="H6" s="40">
        <v>0</v>
      </c>
      <c r="I6" s="40">
        <v>0</v>
      </c>
      <c r="J6" s="40">
        <v>0</v>
      </c>
      <c r="K6" s="40">
        <v>0</v>
      </c>
    </row>
    <row r="7" spans="1:11" s="4" customFormat="1" ht="18" customHeight="1">
      <c r="A7" s="2" t="s">
        <v>105</v>
      </c>
      <c r="B7" s="40">
        <v>100</v>
      </c>
      <c r="C7" s="40">
        <v>0</v>
      </c>
      <c r="D7" s="40">
        <v>0</v>
      </c>
      <c r="E7" s="40">
        <v>0</v>
      </c>
      <c r="F7" s="40">
        <v>0</v>
      </c>
      <c r="G7" s="40">
        <v>0</v>
      </c>
      <c r="H7" s="40">
        <v>0</v>
      </c>
      <c r="I7" s="40">
        <v>0</v>
      </c>
      <c r="J7" s="40">
        <v>0</v>
      </c>
      <c r="K7" s="40">
        <v>0</v>
      </c>
    </row>
    <row r="8" spans="1:11" s="4" customFormat="1" ht="18" customHeight="1">
      <c r="A8" s="2" t="s">
        <v>106</v>
      </c>
      <c r="B8" s="40">
        <v>100</v>
      </c>
      <c r="C8" s="40">
        <v>0</v>
      </c>
      <c r="D8" s="40">
        <v>0</v>
      </c>
      <c r="E8" s="40">
        <v>0</v>
      </c>
      <c r="F8" s="40">
        <v>0</v>
      </c>
      <c r="G8" s="40">
        <v>0</v>
      </c>
      <c r="H8" s="40">
        <v>0</v>
      </c>
      <c r="I8" s="40">
        <v>0</v>
      </c>
      <c r="J8" s="40">
        <v>0</v>
      </c>
      <c r="K8" s="40">
        <v>0</v>
      </c>
    </row>
    <row r="9" spans="1:11" s="4" customFormat="1" ht="18" customHeight="1">
      <c r="A9" s="2" t="s">
        <v>107</v>
      </c>
      <c r="B9" s="40">
        <v>100</v>
      </c>
      <c r="C9" s="40">
        <v>0</v>
      </c>
      <c r="D9" s="40">
        <v>0</v>
      </c>
      <c r="E9" s="40">
        <v>0</v>
      </c>
      <c r="F9" s="40">
        <v>0</v>
      </c>
      <c r="G9" s="40">
        <v>0</v>
      </c>
      <c r="H9" s="40">
        <v>0</v>
      </c>
      <c r="I9" s="40">
        <v>0</v>
      </c>
      <c r="J9" s="40">
        <v>0</v>
      </c>
      <c r="K9" s="40">
        <v>0</v>
      </c>
    </row>
    <row r="10" spans="1:11" s="4" customFormat="1" ht="18" customHeight="1">
      <c r="A10" s="2" t="s">
        <v>108</v>
      </c>
      <c r="B10" s="40">
        <v>100</v>
      </c>
      <c r="C10" s="40">
        <v>0</v>
      </c>
      <c r="D10" s="40">
        <v>0</v>
      </c>
      <c r="E10" s="40">
        <v>0</v>
      </c>
      <c r="F10" s="40">
        <v>0</v>
      </c>
      <c r="G10" s="40">
        <v>0</v>
      </c>
      <c r="H10" s="40">
        <v>0</v>
      </c>
      <c r="I10" s="40">
        <v>0</v>
      </c>
      <c r="J10" s="40">
        <v>0</v>
      </c>
      <c r="K10" s="40">
        <v>0</v>
      </c>
    </row>
    <row r="11" spans="1:11" s="4" customFormat="1" ht="18" customHeight="1">
      <c r="A11" s="2" t="s">
        <v>109</v>
      </c>
      <c r="B11" s="40">
        <v>100</v>
      </c>
      <c r="C11" s="40">
        <v>0</v>
      </c>
      <c r="D11" s="40">
        <v>0</v>
      </c>
      <c r="E11" s="40">
        <v>0</v>
      </c>
      <c r="F11" s="40">
        <v>0</v>
      </c>
      <c r="G11" s="40">
        <v>0</v>
      </c>
      <c r="H11" s="40">
        <v>0</v>
      </c>
      <c r="I11" s="40">
        <v>0</v>
      </c>
      <c r="J11" s="40">
        <v>0</v>
      </c>
      <c r="K11" s="40">
        <v>0</v>
      </c>
    </row>
    <row r="12" spans="1:11" s="4" customFormat="1" ht="14.25" customHeight="1">
      <c r="A12" s="457" t="s">
        <v>58</v>
      </c>
      <c r="B12" s="457"/>
      <c r="C12" s="457"/>
      <c r="D12" s="457"/>
      <c r="E12" s="457"/>
      <c r="F12" s="457"/>
    </row>
    <row r="13" spans="1:11" s="4" customFormat="1" ht="13.5" customHeight="1">
      <c r="A13" s="457" t="s">
        <v>287</v>
      </c>
      <c r="B13" s="457"/>
      <c r="C13" s="457"/>
      <c r="D13" s="457"/>
      <c r="E13" s="457"/>
      <c r="F13" s="457"/>
    </row>
    <row r="14" spans="1:11" s="4" customFormat="1" ht="27.6" customHeight="1"/>
  </sheetData>
  <mergeCells count="4">
    <mergeCell ref="A1:H1"/>
    <mergeCell ref="A2:K2"/>
    <mergeCell ref="A12:F12"/>
    <mergeCell ref="A13:F13"/>
  </mergeCells>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zoomScaleNormal="100" workbookViewId="0">
      <selection activeCell="A2" sqref="A2:K2"/>
    </sheetView>
  </sheetViews>
  <sheetFormatPr defaultRowHeight="12.75"/>
  <cols>
    <col min="1" max="12" width="14.7109375" bestFit="1" customWidth="1"/>
    <col min="13" max="13" width="4.7109375" bestFit="1" customWidth="1"/>
  </cols>
  <sheetData>
    <row r="1" spans="1:12" ht="15" customHeight="1">
      <c r="A1" s="515" t="s">
        <v>14</v>
      </c>
      <c r="B1" s="515"/>
      <c r="C1" s="515"/>
      <c r="D1" s="515"/>
      <c r="E1" s="515"/>
      <c r="F1" s="515"/>
      <c r="G1" s="515"/>
      <c r="H1" s="515"/>
      <c r="I1" s="515"/>
      <c r="J1" s="515"/>
      <c r="K1" s="515"/>
    </row>
    <row r="2" spans="1:12" s="4" customFormat="1" ht="18" customHeight="1">
      <c r="A2" s="551" t="s">
        <v>459</v>
      </c>
      <c r="B2" s="552"/>
      <c r="C2" s="552"/>
      <c r="D2" s="552"/>
      <c r="E2" s="552"/>
      <c r="F2" s="552"/>
      <c r="G2" s="552"/>
      <c r="H2" s="552"/>
      <c r="I2" s="552"/>
      <c r="J2" s="552"/>
      <c r="K2" s="553"/>
    </row>
    <row r="3" spans="1:12" s="4" customFormat="1" ht="18.75" customHeight="1">
      <c r="A3" s="5" t="s">
        <v>149</v>
      </c>
      <c r="B3" s="5" t="s">
        <v>470</v>
      </c>
      <c r="C3" s="5" t="s">
        <v>471</v>
      </c>
      <c r="D3" s="5" t="s">
        <v>472</v>
      </c>
      <c r="E3" s="5" t="s">
        <v>473</v>
      </c>
      <c r="F3" s="5" t="s">
        <v>474</v>
      </c>
      <c r="G3" s="5" t="s">
        <v>475</v>
      </c>
      <c r="H3" s="5" t="s">
        <v>476</v>
      </c>
      <c r="I3" s="5" t="s">
        <v>477</v>
      </c>
      <c r="J3" s="5" t="s">
        <v>478</v>
      </c>
      <c r="K3" s="5" t="s">
        <v>479</v>
      </c>
      <c r="L3" s="5" t="s">
        <v>480</v>
      </c>
    </row>
    <row r="4" spans="1:12" s="4" customFormat="1" ht="18" customHeight="1">
      <c r="A4" s="2" t="s">
        <v>23</v>
      </c>
      <c r="B4" s="40">
        <v>26.234649335</v>
      </c>
      <c r="C4" s="40">
        <v>3.8559150000000001E-3</v>
      </c>
      <c r="D4" s="40">
        <v>73.758930496999994</v>
      </c>
      <c r="E4" s="40">
        <v>2.8288929999999999E-3</v>
      </c>
      <c r="F4" s="40">
        <v>9.9999999999999995E-7</v>
      </c>
      <c r="G4" s="40">
        <v>0</v>
      </c>
      <c r="H4" s="40">
        <v>8.4999999999999994E-8</v>
      </c>
      <c r="I4" s="40">
        <v>0</v>
      </c>
      <c r="J4" s="40">
        <v>0</v>
      </c>
      <c r="K4" s="40">
        <v>0</v>
      </c>
      <c r="L4" s="40">
        <v>4.01E-7</v>
      </c>
    </row>
    <row r="5" spans="1:12" s="4" customFormat="1" ht="18" customHeight="1">
      <c r="A5" s="2" t="s">
        <v>24</v>
      </c>
      <c r="B5" s="40">
        <v>39.142752659999999</v>
      </c>
      <c r="C5" s="40">
        <v>1.44165E-3</v>
      </c>
      <c r="D5" s="40">
        <v>60.855805689999997</v>
      </c>
      <c r="E5" s="40">
        <v>0</v>
      </c>
      <c r="F5" s="40">
        <v>0</v>
      </c>
      <c r="G5" s="40">
        <v>0</v>
      </c>
      <c r="H5" s="40">
        <v>0</v>
      </c>
      <c r="I5" s="40">
        <v>0</v>
      </c>
      <c r="J5" s="40">
        <v>0</v>
      </c>
      <c r="K5" s="40">
        <v>0</v>
      </c>
      <c r="L5" s="40">
        <v>0</v>
      </c>
    </row>
    <row r="6" spans="1:12" s="4" customFormat="1" ht="18" customHeight="1">
      <c r="A6" s="2" t="s">
        <v>104</v>
      </c>
      <c r="B6" s="40">
        <v>32.68824</v>
      </c>
      <c r="C6" s="40">
        <v>2.977E-3</v>
      </c>
      <c r="D6" s="40">
        <v>67.308783000000005</v>
      </c>
      <c r="E6" s="40">
        <v>0</v>
      </c>
      <c r="F6" s="40">
        <v>0</v>
      </c>
      <c r="G6" s="40">
        <v>0</v>
      </c>
      <c r="H6" s="40">
        <v>0</v>
      </c>
      <c r="I6" s="40">
        <v>0</v>
      </c>
      <c r="J6" s="40">
        <v>0</v>
      </c>
      <c r="K6" s="40">
        <v>0</v>
      </c>
      <c r="L6" s="40">
        <v>0</v>
      </c>
    </row>
    <row r="7" spans="1:12" s="4" customFormat="1" ht="18" customHeight="1">
      <c r="A7" s="2" t="s">
        <v>105</v>
      </c>
      <c r="B7" s="40">
        <v>40.203768699999998</v>
      </c>
      <c r="C7" s="40">
        <v>2.0953E-3</v>
      </c>
      <c r="D7" s="40">
        <v>59.794136000000002</v>
      </c>
      <c r="E7" s="40">
        <v>0</v>
      </c>
      <c r="F7" s="40">
        <v>0</v>
      </c>
      <c r="G7" s="40">
        <v>0</v>
      </c>
      <c r="H7" s="40">
        <v>0</v>
      </c>
      <c r="I7" s="40">
        <v>0</v>
      </c>
      <c r="J7" s="40">
        <v>0</v>
      </c>
      <c r="K7" s="40">
        <v>0</v>
      </c>
      <c r="L7" s="40">
        <v>0</v>
      </c>
    </row>
    <row r="8" spans="1:12" s="4" customFormat="1" ht="18" customHeight="1">
      <c r="A8" s="2" t="s">
        <v>106</v>
      </c>
      <c r="B8" s="40">
        <v>37.435721999999998</v>
      </c>
      <c r="C8" s="40">
        <v>1.32E-3</v>
      </c>
      <c r="D8" s="40">
        <v>62.562956999999997</v>
      </c>
      <c r="E8" s="40">
        <v>0</v>
      </c>
      <c r="F8" s="40">
        <v>0</v>
      </c>
      <c r="G8" s="40">
        <v>0</v>
      </c>
      <c r="H8" s="40">
        <v>0</v>
      </c>
      <c r="I8" s="40">
        <v>0</v>
      </c>
      <c r="J8" s="40">
        <v>0</v>
      </c>
      <c r="K8" s="40">
        <v>0</v>
      </c>
      <c r="L8" s="40">
        <v>0</v>
      </c>
    </row>
    <row r="9" spans="1:12" s="4" customFormat="1" ht="18" customHeight="1">
      <c r="A9" s="2" t="s">
        <v>107</v>
      </c>
      <c r="B9" s="40">
        <v>41.099802169999997</v>
      </c>
      <c r="C9" s="40">
        <v>1.0093120000000001E-3</v>
      </c>
      <c r="D9" s="40">
        <v>58.899188520000003</v>
      </c>
      <c r="E9" s="40">
        <v>0</v>
      </c>
      <c r="F9" s="40">
        <v>0</v>
      </c>
      <c r="G9" s="40">
        <v>0</v>
      </c>
      <c r="H9" s="40">
        <v>0</v>
      </c>
      <c r="I9" s="40">
        <v>0</v>
      </c>
      <c r="J9" s="40">
        <v>0</v>
      </c>
      <c r="K9" s="40">
        <v>0</v>
      </c>
      <c r="L9" s="40">
        <v>0</v>
      </c>
    </row>
    <row r="10" spans="1:12" s="4" customFormat="1" ht="18" customHeight="1">
      <c r="A10" s="2" t="s">
        <v>108</v>
      </c>
      <c r="B10" s="40">
        <v>41.466830809999998</v>
      </c>
      <c r="C10" s="40">
        <v>8.4902999999999997E-4</v>
      </c>
      <c r="D10" s="40">
        <v>58.532320159999998</v>
      </c>
      <c r="E10" s="40">
        <v>0</v>
      </c>
      <c r="F10" s="40">
        <v>0</v>
      </c>
      <c r="G10" s="40">
        <v>0</v>
      </c>
      <c r="H10" s="40">
        <v>0</v>
      </c>
      <c r="I10" s="40">
        <v>0</v>
      </c>
      <c r="J10" s="40">
        <v>0</v>
      </c>
      <c r="K10" s="40">
        <v>0</v>
      </c>
      <c r="L10" s="40">
        <v>0</v>
      </c>
    </row>
    <row r="11" spans="1:12" s="4" customFormat="1" ht="18" customHeight="1">
      <c r="A11" s="2" t="s">
        <v>109</v>
      </c>
      <c r="B11" s="40">
        <v>40.27100214</v>
      </c>
      <c r="C11" s="40">
        <v>8.5017399999999998E-4</v>
      </c>
      <c r="D11" s="40">
        <v>59.72814769</v>
      </c>
      <c r="E11" s="40">
        <v>0</v>
      </c>
      <c r="F11" s="40">
        <v>0</v>
      </c>
      <c r="G11" s="40">
        <v>0</v>
      </c>
      <c r="H11" s="40">
        <v>0</v>
      </c>
      <c r="I11" s="40">
        <v>0</v>
      </c>
      <c r="J11" s="40">
        <v>0</v>
      </c>
      <c r="K11" s="40">
        <v>0</v>
      </c>
      <c r="L11" s="40">
        <v>0</v>
      </c>
    </row>
    <row r="12" spans="1:12" s="4" customFormat="1" ht="14.25" customHeight="1">
      <c r="A12" s="514" t="s">
        <v>58</v>
      </c>
      <c r="B12" s="514"/>
      <c r="C12" s="514"/>
      <c r="D12" s="514"/>
    </row>
    <row r="13" spans="1:12" s="4" customFormat="1" ht="13.5" customHeight="1">
      <c r="A13" s="514" t="s">
        <v>344</v>
      </c>
      <c r="B13" s="514"/>
      <c r="C13" s="514"/>
      <c r="D13" s="514"/>
    </row>
    <row r="14" spans="1:12" s="4" customFormat="1" ht="28.35" customHeight="1"/>
  </sheetData>
  <mergeCells count="4">
    <mergeCell ref="A1:K1"/>
    <mergeCell ref="A2:K2"/>
    <mergeCell ref="A12:D12"/>
    <mergeCell ref="A13:D13"/>
  </mergeCells>
  <pageMargins left="0.78431372549019618" right="0.78431372549019618" top="0.98039215686274517" bottom="0.98039215686274517" header="0.50980392156862753" footer="0.50980392156862753"/>
  <pageSetup paperSize="9" scale="74"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topLeftCell="B1" zoomScaleNormal="100" workbookViewId="0">
      <selection activeCell="J12" sqref="J12"/>
    </sheetView>
  </sheetViews>
  <sheetFormatPr defaultRowHeight="12.75"/>
  <cols>
    <col min="1" max="11" width="14.7109375" bestFit="1" customWidth="1"/>
    <col min="12" max="12" width="15" bestFit="1" customWidth="1"/>
    <col min="13" max="13" width="4.7109375" bestFit="1" customWidth="1"/>
  </cols>
  <sheetData>
    <row r="1" spans="1:12" ht="16.5" customHeight="1">
      <c r="A1" s="515" t="s">
        <v>15</v>
      </c>
      <c r="B1" s="515"/>
      <c r="C1" s="515"/>
      <c r="D1" s="515"/>
      <c r="E1" s="515"/>
      <c r="F1" s="515"/>
      <c r="G1" s="515"/>
      <c r="H1" s="515"/>
      <c r="I1" s="515"/>
      <c r="J1" s="515"/>
      <c r="K1" s="515"/>
      <c r="L1" s="515"/>
    </row>
    <row r="2" spans="1:12" s="4" customFormat="1" ht="15" customHeight="1">
      <c r="A2" s="467" t="s">
        <v>121</v>
      </c>
      <c r="B2" s="459" t="s">
        <v>184</v>
      </c>
      <c r="C2" s="568" t="s">
        <v>481</v>
      </c>
      <c r="D2" s="569"/>
      <c r="E2" s="518" t="s">
        <v>482</v>
      </c>
      <c r="F2" s="548"/>
      <c r="G2" s="548"/>
      <c r="H2" s="519"/>
      <c r="I2" s="568" t="s">
        <v>98</v>
      </c>
      <c r="J2" s="569"/>
      <c r="K2" s="572" t="s">
        <v>483</v>
      </c>
      <c r="L2" s="573"/>
    </row>
    <row r="3" spans="1:12" s="4" customFormat="1" ht="15" customHeight="1">
      <c r="A3" s="468"/>
      <c r="B3" s="559"/>
      <c r="C3" s="570"/>
      <c r="D3" s="571"/>
      <c r="E3" s="518" t="s">
        <v>441</v>
      </c>
      <c r="F3" s="519"/>
      <c r="G3" s="518" t="s">
        <v>442</v>
      </c>
      <c r="H3" s="519"/>
      <c r="I3" s="570"/>
      <c r="J3" s="571"/>
      <c r="K3" s="574"/>
      <c r="L3" s="575"/>
    </row>
    <row r="4" spans="1:12" s="4" customFormat="1" ht="27" customHeight="1">
      <c r="A4" s="469"/>
      <c r="B4" s="460"/>
      <c r="C4" s="18" t="s">
        <v>484</v>
      </c>
      <c r="D4" s="21" t="s">
        <v>187</v>
      </c>
      <c r="E4" s="18" t="s">
        <v>484</v>
      </c>
      <c r="F4" s="21" t="s">
        <v>187</v>
      </c>
      <c r="G4" s="18" t="s">
        <v>485</v>
      </c>
      <c r="H4" s="21" t="s">
        <v>187</v>
      </c>
      <c r="I4" s="18" t="s">
        <v>484</v>
      </c>
      <c r="J4" s="21" t="s">
        <v>187</v>
      </c>
      <c r="K4" s="18" t="s">
        <v>485</v>
      </c>
      <c r="L4" s="64" t="s">
        <v>486</v>
      </c>
    </row>
    <row r="5" spans="1:12" s="4" customFormat="1" ht="18" customHeight="1">
      <c r="A5" s="2" t="s">
        <v>23</v>
      </c>
      <c r="B5" s="9">
        <v>243</v>
      </c>
      <c r="C5" s="35">
        <v>456884165</v>
      </c>
      <c r="D5" s="32">
        <v>3206488.5554999998</v>
      </c>
      <c r="E5" s="35">
        <v>241869262</v>
      </c>
      <c r="F5" s="32">
        <v>1719119.8917</v>
      </c>
      <c r="G5" s="35">
        <v>353698730</v>
      </c>
      <c r="H5" s="32">
        <v>2426665.9497000002</v>
      </c>
      <c r="I5" s="62">
        <v>1052452157</v>
      </c>
      <c r="J5" s="32">
        <v>7352274.3969000001</v>
      </c>
      <c r="K5" s="32">
        <v>712162</v>
      </c>
      <c r="L5" s="19">
        <v>4929.4030998600001</v>
      </c>
    </row>
    <row r="6" spans="1:12" s="4" customFormat="1" ht="18" customHeight="1">
      <c r="A6" s="2" t="s">
        <v>24</v>
      </c>
      <c r="B6" s="9">
        <v>121</v>
      </c>
      <c r="C6" s="35">
        <v>195538599</v>
      </c>
      <c r="D6" s="32">
        <v>1372897.6324</v>
      </c>
      <c r="E6" s="35">
        <v>139902825</v>
      </c>
      <c r="F6" s="32">
        <v>995733.65150000004</v>
      </c>
      <c r="G6" s="35">
        <v>186193203</v>
      </c>
      <c r="H6" s="32">
        <v>1285429.6166999999</v>
      </c>
      <c r="I6" s="35">
        <v>521634627</v>
      </c>
      <c r="J6" s="32">
        <v>3654060.9005999998</v>
      </c>
      <c r="K6" s="32">
        <v>816069</v>
      </c>
      <c r="L6" s="19">
        <v>5770.1467689999999</v>
      </c>
    </row>
    <row r="7" spans="1:12" s="4" customFormat="1" ht="18" customHeight="1">
      <c r="A7" s="2" t="s">
        <v>104</v>
      </c>
      <c r="B7" s="9">
        <v>18</v>
      </c>
      <c r="C7" s="35">
        <v>28454552</v>
      </c>
      <c r="D7" s="32">
        <v>198227.2494</v>
      </c>
      <c r="E7" s="35">
        <v>27648067</v>
      </c>
      <c r="F7" s="32">
        <v>196542.5117</v>
      </c>
      <c r="G7" s="35">
        <v>27200048</v>
      </c>
      <c r="H7" s="32">
        <v>185922.52420000001</v>
      </c>
      <c r="I7" s="35">
        <v>83302667</v>
      </c>
      <c r="J7" s="32">
        <v>580692.28529999999</v>
      </c>
      <c r="K7" s="32">
        <v>1277029</v>
      </c>
      <c r="L7" s="19">
        <v>8920.27</v>
      </c>
    </row>
    <row r="8" spans="1:12" s="4" customFormat="1" ht="18" customHeight="1">
      <c r="A8" s="2" t="s">
        <v>105</v>
      </c>
      <c r="B8" s="9">
        <v>22</v>
      </c>
      <c r="C8" s="35">
        <v>35294048</v>
      </c>
      <c r="D8" s="32">
        <v>246818.34779999999</v>
      </c>
      <c r="E8" s="35">
        <v>27358009</v>
      </c>
      <c r="F8" s="32">
        <v>195649.26879999999</v>
      </c>
      <c r="G8" s="35">
        <v>30577868</v>
      </c>
      <c r="H8" s="32">
        <v>209873.5104</v>
      </c>
      <c r="I8" s="35">
        <v>93229925</v>
      </c>
      <c r="J8" s="32">
        <v>652341.12699999998</v>
      </c>
      <c r="K8" s="32">
        <v>557625</v>
      </c>
      <c r="L8" s="19">
        <v>3889.0176970000002</v>
      </c>
    </row>
    <row r="9" spans="1:12" s="4" customFormat="1" ht="18" customHeight="1">
      <c r="A9" s="2" t="s">
        <v>106</v>
      </c>
      <c r="B9" s="9">
        <v>19</v>
      </c>
      <c r="C9" s="35">
        <v>30204517</v>
      </c>
      <c r="D9" s="32">
        <v>210192.66190000001</v>
      </c>
      <c r="E9" s="35">
        <v>26415484</v>
      </c>
      <c r="F9" s="32">
        <v>186472.45869999999</v>
      </c>
      <c r="G9" s="35">
        <v>27135830</v>
      </c>
      <c r="H9" s="32">
        <v>186377.67249999999</v>
      </c>
      <c r="I9" s="35">
        <v>83755831</v>
      </c>
      <c r="J9" s="32">
        <v>583042.79310000001</v>
      </c>
      <c r="K9" s="32">
        <v>668347</v>
      </c>
      <c r="L9" s="19">
        <v>4605.8447886900003</v>
      </c>
    </row>
    <row r="10" spans="1:12" s="4" customFormat="1" ht="18" customHeight="1">
      <c r="A10" s="2" t="s">
        <v>107</v>
      </c>
      <c r="B10" s="9">
        <v>23</v>
      </c>
      <c r="C10" s="35">
        <v>30160271</v>
      </c>
      <c r="D10" s="32">
        <v>207890.7047</v>
      </c>
      <c r="E10" s="35">
        <v>28456799</v>
      </c>
      <c r="F10" s="32">
        <v>199479.72889999999</v>
      </c>
      <c r="G10" s="35">
        <v>32530362</v>
      </c>
      <c r="H10" s="32">
        <v>221665.14629999999</v>
      </c>
      <c r="I10" s="35">
        <v>91147432</v>
      </c>
      <c r="J10" s="32">
        <v>629035.57990000001</v>
      </c>
      <c r="K10" s="32">
        <v>556310</v>
      </c>
      <c r="L10" s="19">
        <v>3832.6698662600002</v>
      </c>
    </row>
    <row r="11" spans="1:12" s="4" customFormat="1" ht="18" customHeight="1">
      <c r="A11" s="2" t="s">
        <v>108</v>
      </c>
      <c r="B11" s="9">
        <v>20</v>
      </c>
      <c r="C11" s="35">
        <v>36524837</v>
      </c>
      <c r="D11" s="32">
        <v>260351.30300000001</v>
      </c>
      <c r="E11" s="35">
        <v>12295963</v>
      </c>
      <c r="F11" s="19">
        <v>88754.342699999994</v>
      </c>
      <c r="G11" s="35">
        <v>39413761</v>
      </c>
      <c r="H11" s="32">
        <v>275205.05930000002</v>
      </c>
      <c r="I11" s="35">
        <v>88234561</v>
      </c>
      <c r="J11" s="32">
        <v>624310.70499999996</v>
      </c>
      <c r="K11" s="32">
        <v>1325358</v>
      </c>
      <c r="L11" s="19">
        <v>9508.9630410000009</v>
      </c>
    </row>
    <row r="12" spans="1:12" s="4" customFormat="1" ht="18" customHeight="1">
      <c r="A12" s="2" t="s">
        <v>109</v>
      </c>
      <c r="B12" s="9">
        <v>19</v>
      </c>
      <c r="C12" s="35">
        <v>34900374</v>
      </c>
      <c r="D12" s="32">
        <v>249417.36559999999</v>
      </c>
      <c r="E12" s="35">
        <v>17728503</v>
      </c>
      <c r="F12" s="32">
        <v>128835.3407</v>
      </c>
      <c r="G12" s="35">
        <v>29335334</v>
      </c>
      <c r="H12" s="32">
        <v>206385.704</v>
      </c>
      <c r="I12" s="35">
        <v>81964211</v>
      </c>
      <c r="J12" s="32">
        <v>584638.41029999999</v>
      </c>
      <c r="K12" s="32">
        <v>816069</v>
      </c>
      <c r="L12" s="19">
        <v>5770.1467689999999</v>
      </c>
    </row>
    <row r="13" spans="1:12" s="4" customFormat="1" ht="15" customHeight="1">
      <c r="A13" s="457" t="s">
        <v>58</v>
      </c>
      <c r="B13" s="457"/>
      <c r="C13" s="457"/>
      <c r="D13" s="457"/>
      <c r="E13" s="457"/>
      <c r="F13" s="457"/>
      <c r="G13" s="457"/>
      <c r="H13" s="457"/>
      <c r="I13" s="457"/>
      <c r="J13" s="457"/>
      <c r="K13" s="457"/>
      <c r="L13" s="457"/>
    </row>
    <row r="14" spans="1:12" s="4" customFormat="1" ht="13.5" customHeight="1">
      <c r="A14" s="457" t="s">
        <v>487</v>
      </c>
      <c r="B14" s="457"/>
      <c r="C14" s="457"/>
      <c r="D14" s="457"/>
      <c r="E14" s="457"/>
      <c r="F14" s="457"/>
      <c r="G14" s="457"/>
      <c r="H14" s="457"/>
      <c r="I14" s="457"/>
      <c r="J14" s="457"/>
      <c r="K14" s="457"/>
      <c r="L14" s="457"/>
    </row>
    <row r="15" spans="1:12" s="4" customFormat="1" ht="26.85" customHeight="1"/>
  </sheetData>
  <mergeCells count="11">
    <mergeCell ref="E3:F3"/>
    <mergeCell ref="G3:H3"/>
    <mergeCell ref="A13:L13"/>
    <mergeCell ref="A14:L14"/>
    <mergeCell ref="A1:L1"/>
    <mergeCell ref="A2:A4"/>
    <mergeCell ref="B2:B4"/>
    <mergeCell ref="C2:D3"/>
    <mergeCell ref="E2:H2"/>
    <mergeCell ref="I2:J3"/>
    <mergeCell ref="K2:L3"/>
  </mergeCells>
  <pageMargins left="0.78431372549019618" right="0.78431372549019618" top="0.98039215686274517" bottom="0.98039215686274517" header="0.50980392156862753" footer="0.50980392156862753"/>
  <pageSetup paperSize="9" scale="74"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Normal="100" workbookViewId="0">
      <selection activeCell="J12" sqref="J12"/>
    </sheetView>
  </sheetViews>
  <sheetFormatPr defaultRowHeight="12.75"/>
  <cols>
    <col min="1" max="1" width="9.42578125" bestFit="1" customWidth="1"/>
    <col min="2" max="2" width="7.7109375" bestFit="1" customWidth="1"/>
    <col min="3" max="8" width="12.140625" bestFit="1" customWidth="1"/>
    <col min="9" max="9" width="13.5703125" customWidth="1"/>
    <col min="10" max="11" width="12.140625" bestFit="1" customWidth="1"/>
    <col min="12" max="12" width="10.7109375" bestFit="1" customWidth="1"/>
    <col min="13" max="13" width="6" bestFit="1" customWidth="1"/>
  </cols>
  <sheetData>
    <row r="1" spans="1:12" ht="15.75" customHeight="1">
      <c r="A1" s="515" t="s">
        <v>16</v>
      </c>
      <c r="B1" s="515"/>
      <c r="C1" s="515"/>
      <c r="D1" s="515"/>
      <c r="E1" s="515"/>
      <c r="F1" s="515"/>
      <c r="G1" s="515"/>
      <c r="H1" s="515"/>
      <c r="I1" s="515"/>
      <c r="J1" s="515"/>
      <c r="K1" s="515"/>
      <c r="L1" s="515"/>
    </row>
    <row r="2" spans="1:12" s="4" customFormat="1" ht="25.5" customHeight="1">
      <c r="A2" s="536" t="s">
        <v>435</v>
      </c>
      <c r="B2" s="536" t="s">
        <v>488</v>
      </c>
      <c r="C2" s="511" t="s">
        <v>481</v>
      </c>
      <c r="D2" s="512"/>
      <c r="E2" s="511" t="s">
        <v>489</v>
      </c>
      <c r="F2" s="581"/>
      <c r="G2" s="581"/>
      <c r="H2" s="512"/>
      <c r="I2" s="511" t="s">
        <v>98</v>
      </c>
      <c r="J2" s="512"/>
      <c r="K2" s="582" t="s">
        <v>490</v>
      </c>
      <c r="L2" s="583"/>
    </row>
    <row r="3" spans="1:12" s="4" customFormat="1" ht="18" customHeight="1">
      <c r="A3" s="580"/>
      <c r="B3" s="580"/>
      <c r="C3" s="576" t="s">
        <v>443</v>
      </c>
      <c r="D3" s="578" t="s">
        <v>444</v>
      </c>
      <c r="E3" s="511" t="s">
        <v>441</v>
      </c>
      <c r="F3" s="512"/>
      <c r="G3" s="511" t="s">
        <v>442</v>
      </c>
      <c r="H3" s="512"/>
      <c r="I3" s="536" t="s">
        <v>485</v>
      </c>
      <c r="J3" s="538" t="s">
        <v>187</v>
      </c>
      <c r="K3" s="576" t="s">
        <v>443</v>
      </c>
      <c r="L3" s="578" t="s">
        <v>491</v>
      </c>
    </row>
    <row r="4" spans="1:12" s="4" customFormat="1" ht="24" customHeight="1">
      <c r="A4" s="537"/>
      <c r="B4" s="537"/>
      <c r="C4" s="577"/>
      <c r="D4" s="579"/>
      <c r="E4" s="65" t="s">
        <v>443</v>
      </c>
      <c r="F4" s="66" t="s">
        <v>444</v>
      </c>
      <c r="G4" s="65" t="s">
        <v>443</v>
      </c>
      <c r="H4" s="66" t="s">
        <v>444</v>
      </c>
      <c r="I4" s="537"/>
      <c r="J4" s="539"/>
      <c r="K4" s="577"/>
      <c r="L4" s="579"/>
    </row>
    <row r="5" spans="1:12" s="4" customFormat="1" ht="18" customHeight="1">
      <c r="A5" s="2" t="s">
        <v>23</v>
      </c>
      <c r="B5" s="9">
        <v>243</v>
      </c>
      <c r="C5" s="35">
        <v>650024870</v>
      </c>
      <c r="D5" s="32">
        <v>4654927.074</v>
      </c>
      <c r="E5" s="35">
        <v>275919964</v>
      </c>
      <c r="F5" s="32">
        <v>1956019.6510000001</v>
      </c>
      <c r="G5" s="35">
        <v>272439387</v>
      </c>
      <c r="H5" s="32">
        <v>1907404.517</v>
      </c>
      <c r="I5" s="62">
        <v>1198384221</v>
      </c>
      <c r="J5" s="32">
        <v>8518351.2430000007</v>
      </c>
      <c r="K5" s="32">
        <v>4205566</v>
      </c>
      <c r="L5" s="19">
        <v>29351.446449999999</v>
      </c>
    </row>
    <row r="6" spans="1:12" s="4" customFormat="1" ht="18" customHeight="1">
      <c r="A6" s="2" t="s">
        <v>24</v>
      </c>
      <c r="B6" s="9">
        <v>121</v>
      </c>
      <c r="C6" s="35">
        <v>310655978</v>
      </c>
      <c r="D6" s="32">
        <v>2218967.3739999998</v>
      </c>
      <c r="E6" s="35">
        <v>166342770</v>
      </c>
      <c r="F6" s="32">
        <v>1175537.102</v>
      </c>
      <c r="G6" s="35">
        <v>161811885</v>
      </c>
      <c r="H6" s="32">
        <v>1135006.0819999999</v>
      </c>
      <c r="I6" s="35">
        <v>638810633</v>
      </c>
      <c r="J6" s="32">
        <v>4529510.5580000002</v>
      </c>
      <c r="K6" s="32">
        <v>4507511</v>
      </c>
      <c r="L6" s="19">
        <v>32107.18317</v>
      </c>
    </row>
    <row r="7" spans="1:12" s="4" customFormat="1" ht="18" customHeight="1">
      <c r="A7" s="2" t="s">
        <v>104</v>
      </c>
      <c r="B7" s="9">
        <v>18</v>
      </c>
      <c r="C7" s="35">
        <v>50944880</v>
      </c>
      <c r="D7" s="32">
        <v>361284.89750000002</v>
      </c>
      <c r="E7" s="35">
        <v>25110750</v>
      </c>
      <c r="F7" s="32">
        <v>175702.55790000001</v>
      </c>
      <c r="G7" s="35">
        <v>25140409</v>
      </c>
      <c r="H7" s="32">
        <v>174367.6292</v>
      </c>
      <c r="I7" s="35">
        <v>101196039</v>
      </c>
      <c r="J7" s="32">
        <v>711355.08459999994</v>
      </c>
      <c r="K7" s="32">
        <v>5062681</v>
      </c>
      <c r="L7" s="19">
        <v>35527.743860000002</v>
      </c>
    </row>
    <row r="8" spans="1:12" s="4" customFormat="1" ht="18" customHeight="1">
      <c r="A8" s="2" t="s">
        <v>105</v>
      </c>
      <c r="B8" s="9">
        <v>22</v>
      </c>
      <c r="C8" s="35">
        <v>50089498</v>
      </c>
      <c r="D8" s="32">
        <v>356765.79619999998</v>
      </c>
      <c r="E8" s="35">
        <v>24120864</v>
      </c>
      <c r="F8" s="32">
        <v>169848.1084</v>
      </c>
      <c r="G8" s="35">
        <v>22465601</v>
      </c>
      <c r="H8" s="32">
        <v>156645.40950000001</v>
      </c>
      <c r="I8" s="35">
        <v>96675963</v>
      </c>
      <c r="J8" s="32">
        <v>683259.31409999996</v>
      </c>
      <c r="K8" s="32">
        <v>3408947</v>
      </c>
      <c r="L8" s="19">
        <v>24031.578399999999</v>
      </c>
    </row>
    <row r="9" spans="1:12" s="4" customFormat="1" ht="18" customHeight="1">
      <c r="A9" s="2" t="s">
        <v>106</v>
      </c>
      <c r="B9" s="9">
        <v>19</v>
      </c>
      <c r="C9" s="35">
        <v>42625152</v>
      </c>
      <c r="D9" s="32">
        <v>301754.87660000002</v>
      </c>
      <c r="E9" s="35">
        <v>22324466</v>
      </c>
      <c r="F9" s="32">
        <v>156027.65049999999</v>
      </c>
      <c r="G9" s="35">
        <v>19192566</v>
      </c>
      <c r="H9" s="32">
        <v>133346.58300000001</v>
      </c>
      <c r="I9" s="35">
        <v>84142184</v>
      </c>
      <c r="J9" s="32">
        <v>591129.11010000005</v>
      </c>
      <c r="K9" s="32">
        <v>4038522</v>
      </c>
      <c r="L9" s="19">
        <v>28128.059679999998</v>
      </c>
    </row>
    <row r="10" spans="1:12" s="4" customFormat="1" ht="18" customHeight="1">
      <c r="A10" s="2" t="s">
        <v>107</v>
      </c>
      <c r="B10" s="9">
        <v>23</v>
      </c>
      <c r="C10" s="35">
        <v>44798629</v>
      </c>
      <c r="D10" s="32">
        <v>314638.36489999999</v>
      </c>
      <c r="E10" s="35">
        <v>24239861</v>
      </c>
      <c r="F10" s="32">
        <v>167847.01329999999</v>
      </c>
      <c r="G10" s="35">
        <v>22430821</v>
      </c>
      <c r="H10" s="32">
        <v>154428.7298</v>
      </c>
      <c r="I10" s="35">
        <v>91469311</v>
      </c>
      <c r="J10" s="32">
        <v>636914.10789999994</v>
      </c>
      <c r="K10" s="32">
        <v>4229331</v>
      </c>
      <c r="L10" s="19">
        <v>29347.377550000001</v>
      </c>
    </row>
    <row r="11" spans="1:12" s="4" customFormat="1" ht="18" customHeight="1">
      <c r="A11" s="2" t="s">
        <v>108</v>
      </c>
      <c r="B11" s="9">
        <v>20</v>
      </c>
      <c r="C11" s="35">
        <v>67172392</v>
      </c>
      <c r="D11" s="32">
        <v>483914.33909999998</v>
      </c>
      <c r="E11" s="35">
        <v>35094227</v>
      </c>
      <c r="F11" s="32">
        <v>251280.6629</v>
      </c>
      <c r="G11" s="35">
        <v>41158636</v>
      </c>
      <c r="H11" s="32">
        <v>291829.87339999998</v>
      </c>
      <c r="I11" s="35">
        <v>143425255</v>
      </c>
      <c r="J11" s="32">
        <v>1027024.875</v>
      </c>
      <c r="K11" s="32">
        <v>5462090</v>
      </c>
      <c r="L11" s="19">
        <v>39319.424879999999</v>
      </c>
    </row>
    <row r="12" spans="1:12" s="4" customFormat="1" ht="18" customHeight="1">
      <c r="A12" s="2" t="s">
        <v>109</v>
      </c>
      <c r="B12" s="9">
        <v>19</v>
      </c>
      <c r="C12" s="35">
        <v>55025427</v>
      </c>
      <c r="D12" s="32">
        <v>400609.09989999997</v>
      </c>
      <c r="E12" s="35">
        <v>35452602</v>
      </c>
      <c r="F12" s="32">
        <v>254831.10860000001</v>
      </c>
      <c r="G12" s="35">
        <v>31423852</v>
      </c>
      <c r="H12" s="32">
        <v>224387.85740000001</v>
      </c>
      <c r="I12" s="35">
        <v>121901881</v>
      </c>
      <c r="J12" s="32">
        <v>879828.06579999998</v>
      </c>
      <c r="K12" s="32">
        <v>4507511</v>
      </c>
      <c r="L12" s="19">
        <v>32107.18317</v>
      </c>
    </row>
    <row r="13" spans="1:12" s="4" customFormat="1" ht="15" customHeight="1">
      <c r="A13" s="514" t="s">
        <v>492</v>
      </c>
      <c r="B13" s="514"/>
      <c r="C13" s="514"/>
      <c r="D13" s="514"/>
      <c r="E13" s="514"/>
      <c r="F13" s="514"/>
      <c r="G13" s="514"/>
      <c r="H13" s="514"/>
      <c r="I13" s="514"/>
      <c r="J13" s="514"/>
      <c r="K13" s="514"/>
      <c r="L13" s="514"/>
    </row>
    <row r="14" spans="1:12" s="4" customFormat="1" ht="13.5" customHeight="1">
      <c r="A14" s="514" t="s">
        <v>58</v>
      </c>
      <c r="B14" s="514"/>
      <c r="C14" s="514"/>
      <c r="D14" s="514"/>
      <c r="E14" s="514"/>
      <c r="F14" s="514"/>
      <c r="G14" s="514"/>
      <c r="H14" s="514"/>
      <c r="I14" s="514"/>
      <c r="J14" s="514"/>
      <c r="K14" s="514"/>
      <c r="L14" s="514"/>
    </row>
    <row r="15" spans="1:12" s="4" customFormat="1" ht="13.5" customHeight="1">
      <c r="A15" s="514" t="s">
        <v>344</v>
      </c>
      <c r="B15" s="514"/>
      <c r="C15" s="514"/>
      <c r="D15" s="514"/>
      <c r="E15" s="514"/>
      <c r="F15" s="514"/>
      <c r="G15" s="514"/>
      <c r="H15" s="514"/>
      <c r="I15" s="514"/>
      <c r="J15" s="514"/>
      <c r="K15" s="514"/>
      <c r="L15" s="514"/>
    </row>
    <row r="16" spans="1:12" s="4" customFormat="1" ht="28.35" customHeight="1"/>
  </sheetData>
  <mergeCells count="18">
    <mergeCell ref="A1:L1"/>
    <mergeCell ref="A2:A4"/>
    <mergeCell ref="B2:B4"/>
    <mergeCell ref="C2:D2"/>
    <mergeCell ref="E2:H2"/>
    <mergeCell ref="I2:J2"/>
    <mergeCell ref="K2:L2"/>
    <mergeCell ref="C3:C4"/>
    <mergeCell ref="D3:D4"/>
    <mergeCell ref="E3:F3"/>
    <mergeCell ref="A14:L14"/>
    <mergeCell ref="A15:L15"/>
    <mergeCell ref="G3:H3"/>
    <mergeCell ref="I3:I4"/>
    <mergeCell ref="J3:J4"/>
    <mergeCell ref="K3:K4"/>
    <mergeCell ref="L3:L4"/>
    <mergeCell ref="A13:L13"/>
  </mergeCells>
  <pageMargins left="0.78431372549019618" right="0.78431372549019618" top="0.98039215686274517" bottom="0.98039215686274517" header="0.50980392156862753" footer="0.50980392156862753"/>
  <pageSetup paperSize="9" scale="95"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zoomScaleNormal="100" workbookViewId="0">
      <selection activeCell="J12" sqref="J12"/>
    </sheetView>
  </sheetViews>
  <sheetFormatPr defaultRowHeight="12.75"/>
  <cols>
    <col min="1" max="1" width="9.42578125" bestFit="1" customWidth="1"/>
    <col min="2" max="2" width="7.7109375" bestFit="1" customWidth="1"/>
    <col min="3" max="9" width="12.140625" bestFit="1" customWidth="1"/>
    <col min="10" max="10" width="10" bestFit="1" customWidth="1"/>
    <col min="11" max="11" width="14.140625" bestFit="1" customWidth="1"/>
    <col min="12" max="12" width="9.140625" bestFit="1" customWidth="1"/>
    <col min="13" max="13" width="7.5703125" bestFit="1" customWidth="1"/>
  </cols>
  <sheetData>
    <row r="1" spans="1:12" ht="15.75" customHeight="1">
      <c r="A1" s="515" t="s">
        <v>17</v>
      </c>
      <c r="B1" s="515"/>
      <c r="C1" s="515"/>
      <c r="D1" s="515"/>
      <c r="E1" s="515"/>
      <c r="F1" s="515"/>
      <c r="G1" s="515"/>
      <c r="H1" s="515"/>
      <c r="I1" s="515"/>
      <c r="J1" s="515"/>
      <c r="K1" s="515"/>
      <c r="L1" s="515"/>
    </row>
    <row r="2" spans="1:12" s="4" customFormat="1" ht="24" customHeight="1">
      <c r="A2" s="536" t="s">
        <v>435</v>
      </c>
      <c r="B2" s="536" t="s">
        <v>488</v>
      </c>
      <c r="C2" s="511" t="s">
        <v>481</v>
      </c>
      <c r="D2" s="512"/>
      <c r="E2" s="585" t="s">
        <v>489</v>
      </c>
      <c r="F2" s="585"/>
      <c r="G2" s="585"/>
      <c r="H2" s="585"/>
      <c r="I2" s="511" t="s">
        <v>98</v>
      </c>
      <c r="J2" s="512"/>
      <c r="K2" s="586" t="s">
        <v>490</v>
      </c>
      <c r="L2" s="587"/>
    </row>
    <row r="3" spans="1:12" s="4" customFormat="1" ht="18" customHeight="1">
      <c r="A3" s="580"/>
      <c r="B3" s="580"/>
      <c r="C3" s="576" t="s">
        <v>443</v>
      </c>
      <c r="D3" s="578" t="s">
        <v>444</v>
      </c>
      <c r="E3" s="511" t="s">
        <v>441</v>
      </c>
      <c r="F3" s="512"/>
      <c r="G3" s="511" t="s">
        <v>442</v>
      </c>
      <c r="H3" s="512"/>
      <c r="I3" s="536" t="s">
        <v>485</v>
      </c>
      <c r="J3" s="584" t="s">
        <v>187</v>
      </c>
      <c r="K3" s="576" t="s">
        <v>443</v>
      </c>
      <c r="L3" s="578" t="s">
        <v>491</v>
      </c>
    </row>
    <row r="4" spans="1:12" s="4" customFormat="1" ht="24" customHeight="1">
      <c r="A4" s="537"/>
      <c r="B4" s="537"/>
      <c r="C4" s="577"/>
      <c r="D4" s="579"/>
      <c r="E4" s="65" t="s">
        <v>443</v>
      </c>
      <c r="F4" s="66" t="s">
        <v>444</v>
      </c>
      <c r="G4" s="65" t="s">
        <v>443</v>
      </c>
      <c r="H4" s="66" t="s">
        <v>444</v>
      </c>
      <c r="I4" s="537"/>
      <c r="J4" s="584"/>
      <c r="K4" s="577"/>
      <c r="L4" s="579"/>
    </row>
    <row r="5" spans="1:12" s="4" customFormat="1" ht="18" customHeight="1">
      <c r="A5" s="2" t="s">
        <v>23</v>
      </c>
      <c r="B5" s="9">
        <v>243</v>
      </c>
      <c r="C5" s="32">
        <v>5499701</v>
      </c>
      <c r="D5" s="19">
        <v>38194.639670046003</v>
      </c>
      <c r="E5" s="32">
        <v>574634</v>
      </c>
      <c r="F5" s="19">
        <v>4082.9040757500002</v>
      </c>
      <c r="G5" s="32">
        <v>697331</v>
      </c>
      <c r="H5" s="19">
        <v>4960.9746944999997</v>
      </c>
      <c r="I5" s="32">
        <v>6771666</v>
      </c>
      <c r="J5" s="19">
        <v>47238.518439995998</v>
      </c>
      <c r="K5" s="19">
        <v>18715</v>
      </c>
      <c r="L5" s="19">
        <v>130.1528615</v>
      </c>
    </row>
    <row r="6" spans="1:12" s="4" customFormat="1" ht="18" customHeight="1">
      <c r="A6" s="2" t="s">
        <v>24</v>
      </c>
      <c r="B6" s="9">
        <v>121</v>
      </c>
      <c r="C6" s="32">
        <v>1629926</v>
      </c>
      <c r="D6" s="19">
        <v>11554.250652000001</v>
      </c>
      <c r="E6" s="32">
        <v>192061</v>
      </c>
      <c r="F6" s="19">
        <v>1429.6843325</v>
      </c>
      <c r="G6" s="32">
        <v>211126</v>
      </c>
      <c r="H6" s="19">
        <v>1554.352566</v>
      </c>
      <c r="I6" s="32">
        <v>2033113</v>
      </c>
      <c r="J6" s="19">
        <v>14538.287550499999</v>
      </c>
      <c r="K6" s="19">
        <v>11839</v>
      </c>
      <c r="L6" s="19">
        <v>87.380159250000005</v>
      </c>
    </row>
    <row r="7" spans="1:12" s="4" customFormat="1" ht="18" customHeight="1">
      <c r="A7" s="2" t="s">
        <v>104</v>
      </c>
      <c r="B7" s="9">
        <v>18</v>
      </c>
      <c r="C7" s="32">
        <v>243494</v>
      </c>
      <c r="D7" s="19">
        <v>1704.5448562500001</v>
      </c>
      <c r="E7" s="19">
        <v>62239</v>
      </c>
      <c r="F7" s="19">
        <v>444.06508600000001</v>
      </c>
      <c r="G7" s="19">
        <v>90537</v>
      </c>
      <c r="H7" s="19">
        <v>631.72793875000002</v>
      </c>
      <c r="I7" s="32">
        <v>396270</v>
      </c>
      <c r="J7" s="19">
        <v>2780.3378809999999</v>
      </c>
      <c r="K7" s="19">
        <v>19412</v>
      </c>
      <c r="L7" s="19">
        <v>141.17953750000001</v>
      </c>
    </row>
    <row r="8" spans="1:12" s="4" customFormat="1" ht="18" customHeight="1">
      <c r="A8" s="2" t="s">
        <v>105</v>
      </c>
      <c r="B8" s="9">
        <v>22</v>
      </c>
      <c r="C8" s="32">
        <v>160107</v>
      </c>
      <c r="D8" s="19">
        <v>1142.5848619999999</v>
      </c>
      <c r="E8" s="19">
        <v>59875</v>
      </c>
      <c r="F8" s="19">
        <v>436.39990825000001</v>
      </c>
      <c r="G8" s="19">
        <v>43846</v>
      </c>
      <c r="H8" s="19">
        <v>324.15179825000001</v>
      </c>
      <c r="I8" s="32">
        <v>263828</v>
      </c>
      <c r="J8" s="19">
        <v>1903.1365685000001</v>
      </c>
      <c r="K8" s="19">
        <v>13537</v>
      </c>
      <c r="L8" s="19">
        <v>100.0072</v>
      </c>
    </row>
    <row r="9" spans="1:12" s="4" customFormat="1" ht="18" customHeight="1">
      <c r="A9" s="2" t="s">
        <v>106</v>
      </c>
      <c r="B9" s="9">
        <v>19</v>
      </c>
      <c r="C9" s="32">
        <v>255902</v>
      </c>
      <c r="D9" s="19">
        <v>1800.85279975</v>
      </c>
      <c r="E9" s="19">
        <v>14505</v>
      </c>
      <c r="F9" s="19">
        <v>111.25731175</v>
      </c>
      <c r="G9" s="19">
        <v>15570</v>
      </c>
      <c r="H9" s="19">
        <v>119.64234974999999</v>
      </c>
      <c r="I9" s="32">
        <v>285977</v>
      </c>
      <c r="J9" s="19">
        <v>2031.7524612499999</v>
      </c>
      <c r="K9" s="19">
        <v>10832</v>
      </c>
      <c r="L9" s="19">
        <v>81.039827000000002</v>
      </c>
    </row>
    <row r="10" spans="1:12" s="4" customFormat="1" ht="18" customHeight="1">
      <c r="A10" s="2" t="s">
        <v>107</v>
      </c>
      <c r="B10" s="9">
        <v>23</v>
      </c>
      <c r="C10" s="32">
        <v>257099</v>
      </c>
      <c r="D10" s="19">
        <v>1790.795204</v>
      </c>
      <c r="E10" s="19">
        <v>19707</v>
      </c>
      <c r="F10" s="19">
        <v>151.8132775</v>
      </c>
      <c r="G10" s="19">
        <v>23395</v>
      </c>
      <c r="H10" s="19">
        <v>182.32290449999999</v>
      </c>
      <c r="I10" s="32">
        <v>300201</v>
      </c>
      <c r="J10" s="19">
        <v>2124.9313860000002</v>
      </c>
      <c r="K10" s="19">
        <v>9996</v>
      </c>
      <c r="L10" s="19">
        <v>74.105267749999996</v>
      </c>
    </row>
    <row r="11" spans="1:12" s="4" customFormat="1" ht="18" customHeight="1">
      <c r="A11" s="2" t="s">
        <v>108</v>
      </c>
      <c r="B11" s="9">
        <v>20</v>
      </c>
      <c r="C11" s="32">
        <v>289672</v>
      </c>
      <c r="D11" s="19">
        <v>2075.0380555000002</v>
      </c>
      <c r="E11" s="19">
        <v>17791</v>
      </c>
      <c r="F11" s="19">
        <v>145.76662300000001</v>
      </c>
      <c r="G11" s="19">
        <v>18788</v>
      </c>
      <c r="H11" s="19">
        <v>148.50344774999999</v>
      </c>
      <c r="I11" s="32">
        <v>326251</v>
      </c>
      <c r="J11" s="19">
        <v>2369.30812625</v>
      </c>
      <c r="K11" s="19">
        <v>16420</v>
      </c>
      <c r="L11" s="19">
        <v>121.13282024999999</v>
      </c>
    </row>
    <row r="12" spans="1:12" s="4" customFormat="1" ht="18" customHeight="1">
      <c r="A12" s="2" t="s">
        <v>109</v>
      </c>
      <c r="B12" s="9">
        <v>19</v>
      </c>
      <c r="C12" s="32">
        <v>423652</v>
      </c>
      <c r="D12" s="19">
        <v>3040.4348742500001</v>
      </c>
      <c r="E12" s="19">
        <v>17944</v>
      </c>
      <c r="F12" s="19">
        <v>140.382126</v>
      </c>
      <c r="G12" s="19">
        <v>18990</v>
      </c>
      <c r="H12" s="19">
        <v>148.00412700000001</v>
      </c>
      <c r="I12" s="32">
        <v>460586</v>
      </c>
      <c r="J12" s="19">
        <v>3328.8211272499998</v>
      </c>
      <c r="K12" s="19">
        <v>11839</v>
      </c>
      <c r="L12" s="19">
        <v>87.380159250000005</v>
      </c>
    </row>
    <row r="13" spans="1:12" s="4" customFormat="1" ht="14.25" customHeight="1">
      <c r="A13" s="514" t="s">
        <v>58</v>
      </c>
      <c r="B13" s="514"/>
      <c r="C13" s="514"/>
      <c r="D13" s="514"/>
      <c r="E13" s="514"/>
      <c r="F13" s="514"/>
      <c r="G13" s="514"/>
      <c r="H13" s="514"/>
      <c r="I13" s="514"/>
      <c r="J13" s="514"/>
    </row>
    <row r="14" spans="1:12" s="4" customFormat="1" ht="13.5" customHeight="1">
      <c r="A14" s="514" t="s">
        <v>210</v>
      </c>
      <c r="B14" s="514"/>
      <c r="C14" s="514"/>
      <c r="D14" s="514"/>
      <c r="E14" s="514"/>
      <c r="F14" s="514"/>
      <c r="G14" s="514"/>
      <c r="H14" s="514"/>
      <c r="I14" s="514"/>
      <c r="J14" s="514"/>
    </row>
    <row r="15" spans="1:12" s="4" customFormat="1" ht="27.6" customHeight="1"/>
  </sheetData>
  <mergeCells count="17">
    <mergeCell ref="L3:L4"/>
    <mergeCell ref="A13:J13"/>
    <mergeCell ref="A1:L1"/>
    <mergeCell ref="A2:A4"/>
    <mergeCell ref="B2:B4"/>
    <mergeCell ref="C2:D2"/>
    <mergeCell ref="E2:H2"/>
    <mergeCell ref="I2:J2"/>
    <mergeCell ref="K2:L2"/>
    <mergeCell ref="C3:C4"/>
    <mergeCell ref="D3:D4"/>
    <mergeCell ref="E3:F3"/>
    <mergeCell ref="A14:J14"/>
    <mergeCell ref="G3:H3"/>
    <mergeCell ref="I3:I4"/>
    <mergeCell ref="J3:J4"/>
    <mergeCell ref="K3:K4"/>
  </mergeCells>
  <pageMargins left="0.78431372549019618" right="0.78431372549019618" top="0.98039215686274517" bottom="0.98039215686274517" header="0.50980392156862753" footer="0.50980392156862753"/>
  <pageSetup paperSize="9" scale="97"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topLeftCell="C1" zoomScaleNormal="100" workbookViewId="0">
      <selection activeCell="M18" sqref="M18"/>
    </sheetView>
  </sheetViews>
  <sheetFormatPr defaultRowHeight="12.75"/>
  <cols>
    <col min="1" max="1" width="13.5703125" bestFit="1" customWidth="1"/>
    <col min="2" max="5" width="12.140625" bestFit="1" customWidth="1"/>
    <col min="6" max="6" width="9.28515625" bestFit="1" customWidth="1"/>
    <col min="7" max="10" width="12.140625" bestFit="1" customWidth="1"/>
    <col min="11" max="11" width="14.7109375" bestFit="1" customWidth="1"/>
    <col min="12" max="15" width="12.140625" bestFit="1" customWidth="1"/>
    <col min="16" max="16" width="9.28515625" bestFit="1" customWidth="1"/>
    <col min="17" max="17" width="4.7109375" bestFit="1" customWidth="1"/>
  </cols>
  <sheetData>
    <row r="1" spans="1:16" ht="15.75" customHeight="1">
      <c r="A1" s="564" t="s">
        <v>493</v>
      </c>
      <c r="B1" s="564"/>
      <c r="C1" s="564"/>
      <c r="D1" s="564"/>
      <c r="E1" s="564"/>
      <c r="F1" s="564"/>
      <c r="G1" s="564"/>
      <c r="H1" s="564"/>
      <c r="I1" s="564"/>
      <c r="J1" s="564"/>
      <c r="K1" s="564"/>
      <c r="L1" s="564"/>
      <c r="M1" s="564"/>
      <c r="N1" s="564"/>
      <c r="O1" s="564"/>
    </row>
    <row r="2" spans="1:16" s="4" customFormat="1" ht="18" customHeight="1">
      <c r="A2" s="459" t="s">
        <v>435</v>
      </c>
      <c r="B2" s="518" t="s">
        <v>156</v>
      </c>
      <c r="C2" s="548"/>
      <c r="D2" s="548"/>
      <c r="E2" s="519"/>
      <c r="F2" s="467" t="s">
        <v>98</v>
      </c>
      <c r="G2" s="518" t="s">
        <v>157</v>
      </c>
      <c r="H2" s="548"/>
      <c r="I2" s="548"/>
      <c r="J2" s="519"/>
      <c r="K2" s="459" t="s">
        <v>98</v>
      </c>
      <c r="L2" s="518" t="s">
        <v>158</v>
      </c>
      <c r="M2" s="548"/>
      <c r="N2" s="548"/>
      <c r="O2" s="519"/>
      <c r="P2" s="467" t="s">
        <v>98</v>
      </c>
    </row>
    <row r="3" spans="1:16" s="4" customFormat="1" ht="27" customHeight="1">
      <c r="A3" s="559"/>
      <c r="B3" s="475" t="s">
        <v>494</v>
      </c>
      <c r="C3" s="476"/>
      <c r="D3" s="518" t="s">
        <v>489</v>
      </c>
      <c r="E3" s="519"/>
      <c r="F3" s="468"/>
      <c r="G3" s="475" t="s">
        <v>494</v>
      </c>
      <c r="H3" s="476"/>
      <c r="I3" s="518" t="s">
        <v>489</v>
      </c>
      <c r="J3" s="519"/>
      <c r="K3" s="559"/>
      <c r="L3" s="475" t="s">
        <v>494</v>
      </c>
      <c r="M3" s="476"/>
      <c r="N3" s="518" t="s">
        <v>489</v>
      </c>
      <c r="O3" s="519"/>
      <c r="P3" s="468"/>
    </row>
    <row r="4" spans="1:16" s="4" customFormat="1" ht="27" customHeight="1">
      <c r="A4" s="460"/>
      <c r="B4" s="13" t="s">
        <v>452</v>
      </c>
      <c r="C4" s="13" t="s">
        <v>453</v>
      </c>
      <c r="D4" s="13" t="s">
        <v>454</v>
      </c>
      <c r="E4" s="13" t="s">
        <v>455</v>
      </c>
      <c r="F4" s="469"/>
      <c r="G4" s="13" t="s">
        <v>452</v>
      </c>
      <c r="H4" s="13" t="s">
        <v>453</v>
      </c>
      <c r="I4" s="13" t="s">
        <v>454</v>
      </c>
      <c r="J4" s="13" t="s">
        <v>455</v>
      </c>
      <c r="K4" s="460"/>
      <c r="L4" s="13" t="s">
        <v>452</v>
      </c>
      <c r="M4" s="13" t="s">
        <v>453</v>
      </c>
      <c r="N4" s="13" t="s">
        <v>454</v>
      </c>
      <c r="O4" s="13" t="s">
        <v>455</v>
      </c>
      <c r="P4" s="469"/>
    </row>
    <row r="5" spans="1:16" s="4" customFormat="1" ht="18" customHeight="1">
      <c r="A5" s="2" t="s">
        <v>23</v>
      </c>
      <c r="B5" s="67">
        <v>5970.05</v>
      </c>
      <c r="C5" s="67">
        <v>191.46</v>
      </c>
      <c r="D5" s="67">
        <v>3565.27</v>
      </c>
      <c r="E5" s="67">
        <v>154.97</v>
      </c>
      <c r="F5" s="19">
        <v>9881.75</v>
      </c>
      <c r="G5" s="67">
        <v>8260.4640170000002</v>
      </c>
      <c r="H5" s="67">
        <v>292.40324870000001</v>
      </c>
      <c r="I5" s="67">
        <v>1286.897823</v>
      </c>
      <c r="J5" s="67">
        <v>643.41508050000004</v>
      </c>
      <c r="K5" s="19">
        <v>10483.18017</v>
      </c>
      <c r="L5" s="67">
        <v>125.37568575</v>
      </c>
      <c r="M5" s="67">
        <v>6.8401983</v>
      </c>
      <c r="N5" s="67">
        <v>0.55596900000000005</v>
      </c>
      <c r="O5" s="67">
        <v>0.68199743999999995</v>
      </c>
      <c r="P5" s="19">
        <v>133.45385049000001</v>
      </c>
    </row>
    <row r="6" spans="1:16" s="4" customFormat="1" ht="18" customHeight="1">
      <c r="A6" s="2" t="s">
        <v>24</v>
      </c>
      <c r="B6" s="67">
        <v>3262.19</v>
      </c>
      <c r="C6" s="67">
        <v>83.67</v>
      </c>
      <c r="D6" s="67">
        <v>2445.79</v>
      </c>
      <c r="E6" s="67">
        <v>41.97</v>
      </c>
      <c r="F6" s="19">
        <v>5833.62</v>
      </c>
      <c r="G6" s="67">
        <v>4081.0235050000001</v>
      </c>
      <c r="H6" s="67">
        <v>76.220247509999993</v>
      </c>
      <c r="I6" s="67">
        <v>640.11725249999995</v>
      </c>
      <c r="J6" s="67">
        <v>239.8646818</v>
      </c>
      <c r="K6" s="19">
        <v>5037.2256870000001</v>
      </c>
      <c r="L6" s="67">
        <v>64.642510249999987</v>
      </c>
      <c r="M6" s="67">
        <v>3.1187484900000002</v>
      </c>
      <c r="N6" s="67">
        <v>4.3813500000000005E-2</v>
      </c>
      <c r="O6" s="67">
        <v>1.1549000000000002E-3</v>
      </c>
      <c r="P6" s="19">
        <v>67.80622713999999</v>
      </c>
    </row>
    <row r="7" spans="1:16" s="4" customFormat="1" ht="18" customHeight="1">
      <c r="A7" s="2" t="s">
        <v>104</v>
      </c>
      <c r="B7" s="67">
        <v>363.16</v>
      </c>
      <c r="C7" s="67">
        <v>6.08</v>
      </c>
      <c r="D7" s="67">
        <v>403.39</v>
      </c>
      <c r="E7" s="67">
        <v>6.8</v>
      </c>
      <c r="F7" s="19">
        <v>779.43</v>
      </c>
      <c r="G7" s="67">
        <v>512.9014707</v>
      </c>
      <c r="H7" s="67">
        <v>6.4320210099999997</v>
      </c>
      <c r="I7" s="67">
        <v>102.97738630000001</v>
      </c>
      <c r="J7" s="67">
        <v>25.654562559999999</v>
      </c>
      <c r="K7" s="19">
        <v>647.9654405</v>
      </c>
      <c r="L7" s="67">
        <v>14.89</v>
      </c>
      <c r="M7" s="67">
        <v>0.22280343999999999</v>
      </c>
      <c r="N7" s="67">
        <v>1.5167750000000001E-2</v>
      </c>
      <c r="O7" s="67">
        <v>1.0549000000000001E-3</v>
      </c>
      <c r="P7" s="19">
        <v>15.12902609</v>
      </c>
    </row>
    <row r="8" spans="1:16" s="4" customFormat="1" ht="18" customHeight="1">
      <c r="A8" s="2" t="s">
        <v>105</v>
      </c>
      <c r="B8" s="67">
        <v>414.3</v>
      </c>
      <c r="C8" s="67">
        <v>12.79</v>
      </c>
      <c r="D8" s="67">
        <v>526.01</v>
      </c>
      <c r="E8" s="67">
        <v>8.6199999999999992</v>
      </c>
      <c r="F8" s="19">
        <v>961.72</v>
      </c>
      <c r="G8" s="67">
        <v>620.86775091000004</v>
      </c>
      <c r="H8" s="67">
        <v>13.163304050000001</v>
      </c>
      <c r="I8" s="67">
        <v>104.4323215</v>
      </c>
      <c r="J8" s="67">
        <v>26.755700940000001</v>
      </c>
      <c r="K8" s="19">
        <v>765.21907739999995</v>
      </c>
      <c r="L8" s="67">
        <v>9.6783312499999994</v>
      </c>
      <c r="M8" s="67">
        <v>0.53347175000000002</v>
      </c>
      <c r="N8" s="67">
        <v>2.8645750000000001E-2</v>
      </c>
      <c r="O8" s="67">
        <v>0</v>
      </c>
      <c r="P8" s="19">
        <v>10.240448750000001</v>
      </c>
    </row>
    <row r="9" spans="1:16" s="4" customFormat="1" ht="18" customHeight="1">
      <c r="A9" s="2" t="s">
        <v>106</v>
      </c>
      <c r="B9" s="67">
        <v>241.53</v>
      </c>
      <c r="C9" s="67">
        <v>9.8800000000000008</v>
      </c>
      <c r="D9" s="67">
        <v>264.87</v>
      </c>
      <c r="E9" s="67">
        <v>3.64</v>
      </c>
      <c r="F9" s="19">
        <v>519.91999999999996</v>
      </c>
      <c r="G9" s="67">
        <v>272.07712609999999</v>
      </c>
      <c r="H9" s="67">
        <v>5.4361831299999999</v>
      </c>
      <c r="I9" s="67">
        <v>74.054218500000005</v>
      </c>
      <c r="J9" s="67">
        <v>25.582010560000001</v>
      </c>
      <c r="K9" s="19">
        <v>377.14953830000002</v>
      </c>
      <c r="L9" s="67">
        <v>3.7026270000000001</v>
      </c>
      <c r="M9" s="67">
        <v>0.28000000000000003</v>
      </c>
      <c r="N9" s="67">
        <v>0</v>
      </c>
      <c r="O9" s="67">
        <v>1E-4</v>
      </c>
      <c r="P9" s="19">
        <v>3.9827270000000001</v>
      </c>
    </row>
    <row r="10" spans="1:16" s="4" customFormat="1" ht="18" customHeight="1">
      <c r="A10" s="2" t="s">
        <v>107</v>
      </c>
      <c r="B10" s="67">
        <v>224.26</v>
      </c>
      <c r="C10" s="67">
        <v>4.6100000000000003</v>
      </c>
      <c r="D10" s="67">
        <v>252.91</v>
      </c>
      <c r="E10" s="67">
        <v>4.92</v>
      </c>
      <c r="F10" s="19">
        <v>486.7</v>
      </c>
      <c r="G10" s="67">
        <v>272.71004679999999</v>
      </c>
      <c r="H10" s="67">
        <v>2.49660064</v>
      </c>
      <c r="I10" s="67">
        <v>78.796108500000003</v>
      </c>
      <c r="J10" s="67">
        <v>24.45455931</v>
      </c>
      <c r="K10" s="19">
        <v>378.45731519999998</v>
      </c>
      <c r="L10" s="67">
        <v>1.9437519999999999</v>
      </c>
      <c r="M10" s="67">
        <v>4.7013300000000001E-2</v>
      </c>
      <c r="N10" s="67">
        <v>0</v>
      </c>
      <c r="O10" s="67">
        <v>0</v>
      </c>
      <c r="P10" s="19">
        <v>1.9907652999999998</v>
      </c>
    </row>
    <row r="11" spans="1:16" s="4" customFormat="1" ht="18" customHeight="1">
      <c r="A11" s="2" t="s">
        <v>108</v>
      </c>
      <c r="B11" s="67">
        <v>1058.21</v>
      </c>
      <c r="C11" s="67">
        <v>38.31</v>
      </c>
      <c r="D11" s="67">
        <v>430.4</v>
      </c>
      <c r="E11" s="67">
        <v>11.62</v>
      </c>
      <c r="F11" s="19">
        <v>1538.54</v>
      </c>
      <c r="G11" s="67">
        <v>1258.369356699</v>
      </c>
      <c r="H11" s="67">
        <v>30.635987549999999</v>
      </c>
      <c r="I11" s="67">
        <v>159.92349125000001</v>
      </c>
      <c r="J11" s="67">
        <v>86.263638499999999</v>
      </c>
      <c r="K11" s="19">
        <v>1535.192473999</v>
      </c>
      <c r="L11" s="67">
        <v>17.137799999999999</v>
      </c>
      <c r="M11" s="67">
        <v>1.17096</v>
      </c>
      <c r="N11" s="67">
        <v>0</v>
      </c>
      <c r="O11" s="67">
        <v>0</v>
      </c>
      <c r="P11" s="19">
        <v>18.308759999999999</v>
      </c>
    </row>
    <row r="12" spans="1:16" s="4" customFormat="1" ht="18" customHeight="1">
      <c r="A12" s="2" t="s">
        <v>109</v>
      </c>
      <c r="B12" s="67">
        <v>960.73</v>
      </c>
      <c r="C12" s="67">
        <v>12</v>
      </c>
      <c r="D12" s="67">
        <v>568.21</v>
      </c>
      <c r="E12" s="67">
        <v>6.37</v>
      </c>
      <c r="F12" s="19">
        <v>1547.31</v>
      </c>
      <c r="G12" s="67">
        <v>1144.0977539999999</v>
      </c>
      <c r="H12" s="67">
        <v>18.05615113</v>
      </c>
      <c r="I12" s="67">
        <v>119.93372650000001</v>
      </c>
      <c r="J12" s="67">
        <v>51.154209880000003</v>
      </c>
      <c r="K12" s="19">
        <v>1333.2418419999999</v>
      </c>
      <c r="L12" s="67">
        <v>17.29</v>
      </c>
      <c r="M12" s="67">
        <v>0.86450000000000005</v>
      </c>
      <c r="N12" s="67">
        <v>0</v>
      </c>
      <c r="O12" s="67">
        <v>0</v>
      </c>
      <c r="P12" s="19">
        <v>18.154499999999999</v>
      </c>
    </row>
    <row r="13" spans="1:16" s="4" customFormat="1" ht="15" customHeight="1">
      <c r="A13" s="514" t="s">
        <v>58</v>
      </c>
      <c r="B13" s="514"/>
      <c r="C13" s="514"/>
      <c r="D13" s="514"/>
      <c r="E13" s="514"/>
      <c r="F13" s="514"/>
      <c r="G13" s="514"/>
      <c r="H13" s="514"/>
      <c r="I13" s="514"/>
      <c r="J13" s="514"/>
      <c r="K13" s="514"/>
      <c r="L13" s="514"/>
      <c r="M13" s="514"/>
      <c r="N13" s="514"/>
      <c r="O13" s="514"/>
    </row>
    <row r="14" spans="1:16" s="4" customFormat="1" ht="13.5" customHeight="1">
      <c r="A14" s="514" t="s">
        <v>148</v>
      </c>
      <c r="B14" s="514"/>
      <c r="C14" s="514"/>
      <c r="D14" s="514"/>
      <c r="E14" s="514"/>
      <c r="F14" s="514"/>
      <c r="G14" s="514"/>
      <c r="H14" s="514"/>
      <c r="I14" s="514"/>
      <c r="J14" s="514"/>
      <c r="K14" s="514"/>
      <c r="L14" s="514"/>
      <c r="M14" s="514"/>
      <c r="N14" s="514"/>
      <c r="O14" s="514"/>
    </row>
    <row r="15" spans="1:16" s="4" customFormat="1" ht="27.6" customHeight="1"/>
  </sheetData>
  <mergeCells count="16">
    <mergeCell ref="A1:O1"/>
    <mergeCell ref="A2:A4"/>
    <mergeCell ref="B2:E2"/>
    <mergeCell ref="F2:F4"/>
    <mergeCell ref="G2:J2"/>
    <mergeCell ref="K2:K4"/>
    <mergeCell ref="L2:O2"/>
    <mergeCell ref="A13:O13"/>
    <mergeCell ref="A14:O14"/>
    <mergeCell ref="P2:P4"/>
    <mergeCell ref="B3:C3"/>
    <mergeCell ref="D3:E3"/>
    <mergeCell ref="G3:H3"/>
    <mergeCell ref="I3:J3"/>
    <mergeCell ref="L3:M3"/>
    <mergeCell ref="N3:O3"/>
  </mergeCells>
  <pageMargins left="0.78431372549019618" right="0.78431372549019618" top="0.98039215686274517" bottom="0.98039215686274517" header="0.50980392156862753" footer="0.50980392156862753"/>
  <pageSetup paperSize="9" scale="68"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Normal="100" workbookViewId="0">
      <selection sqref="A1:I1"/>
    </sheetView>
  </sheetViews>
  <sheetFormatPr defaultRowHeight="12.75"/>
  <cols>
    <col min="1" max="15" width="12.140625" bestFit="1" customWidth="1"/>
    <col min="16" max="16" width="4.7109375" bestFit="1" customWidth="1"/>
  </cols>
  <sheetData>
    <row r="1" spans="1:15" ht="15" customHeight="1">
      <c r="A1" s="515" t="s">
        <v>18</v>
      </c>
      <c r="B1" s="515"/>
      <c r="C1" s="515"/>
      <c r="D1" s="515"/>
      <c r="E1" s="515"/>
      <c r="F1" s="515"/>
      <c r="G1" s="515"/>
      <c r="H1" s="515"/>
      <c r="I1" s="515"/>
    </row>
    <row r="2" spans="1:15" s="4" customFormat="1" ht="18" customHeight="1">
      <c r="A2" s="467" t="s">
        <v>149</v>
      </c>
      <c r="B2" s="588" t="s">
        <v>187</v>
      </c>
      <c r="C2" s="589"/>
      <c r="D2" s="589"/>
      <c r="E2" s="589"/>
      <c r="F2" s="589"/>
      <c r="G2" s="589"/>
      <c r="H2" s="590"/>
      <c r="I2" s="473" t="s">
        <v>495</v>
      </c>
      <c r="J2" s="526"/>
      <c r="K2" s="526"/>
      <c r="L2" s="526"/>
      <c r="M2" s="526"/>
      <c r="N2" s="526"/>
      <c r="O2" s="474"/>
    </row>
    <row r="3" spans="1:15" s="4" customFormat="1" ht="18" customHeight="1">
      <c r="A3" s="469"/>
      <c r="B3" s="18" t="s">
        <v>496</v>
      </c>
      <c r="C3" s="18" t="s">
        <v>497</v>
      </c>
      <c r="D3" s="18" t="s">
        <v>498</v>
      </c>
      <c r="E3" s="18" t="s">
        <v>499</v>
      </c>
      <c r="F3" s="18" t="s">
        <v>500</v>
      </c>
      <c r="G3" s="18" t="s">
        <v>501</v>
      </c>
      <c r="H3" s="18" t="s">
        <v>502</v>
      </c>
      <c r="I3" s="18" t="s">
        <v>496</v>
      </c>
      <c r="J3" s="18" t="s">
        <v>497</v>
      </c>
      <c r="K3" s="18" t="s">
        <v>498</v>
      </c>
      <c r="L3" s="18" t="s">
        <v>499</v>
      </c>
      <c r="M3" s="18" t="s">
        <v>500</v>
      </c>
      <c r="N3" s="18" t="s">
        <v>501</v>
      </c>
      <c r="O3" s="18" t="s">
        <v>502</v>
      </c>
    </row>
    <row r="4" spans="1:15" s="4" customFormat="1" ht="18" customHeight="1">
      <c r="A4" s="2" t="s">
        <v>503</v>
      </c>
      <c r="B4" s="32">
        <v>7336635.8687610002</v>
      </c>
      <c r="C4" s="19">
        <v>5354.2229065000001</v>
      </c>
      <c r="D4" s="19">
        <v>4940.5533779999996</v>
      </c>
      <c r="E4" s="19">
        <v>1322.2592179999999</v>
      </c>
      <c r="F4" s="19">
        <v>2712.996169771</v>
      </c>
      <c r="G4" s="19">
        <v>1275.3716501609999</v>
      </c>
      <c r="H4" s="19">
        <v>33.114100000000001</v>
      </c>
      <c r="I4" s="32">
        <v>709594</v>
      </c>
      <c r="J4" s="19">
        <v>873</v>
      </c>
      <c r="K4" s="19">
        <v>1332</v>
      </c>
      <c r="L4" s="19">
        <v>354</v>
      </c>
      <c r="M4" s="9">
        <v>0</v>
      </c>
      <c r="N4" s="9">
        <v>9</v>
      </c>
      <c r="O4" s="9">
        <v>0</v>
      </c>
    </row>
    <row r="5" spans="1:15" s="4" customFormat="1" ht="18" customHeight="1">
      <c r="A5" s="2" t="s">
        <v>24</v>
      </c>
      <c r="B5" s="32">
        <v>3652036.3292728001</v>
      </c>
      <c r="C5" s="19">
        <v>431.01276849999999</v>
      </c>
      <c r="D5" s="19">
        <v>780.99760875000004</v>
      </c>
      <c r="E5" s="19">
        <v>812.385267</v>
      </c>
      <c r="F5" s="19">
        <v>3.1383948000000002E-2</v>
      </c>
      <c r="G5" s="19">
        <v>0</v>
      </c>
      <c r="H5" s="19">
        <v>0.13564979999999999</v>
      </c>
      <c r="I5" s="32">
        <v>813776</v>
      </c>
      <c r="J5" s="19">
        <v>816</v>
      </c>
      <c r="K5" s="19">
        <v>926</v>
      </c>
      <c r="L5" s="19">
        <v>551</v>
      </c>
      <c r="M5" s="9">
        <v>0</v>
      </c>
      <c r="N5" s="9">
        <v>0</v>
      </c>
      <c r="O5" s="9">
        <v>0</v>
      </c>
    </row>
    <row r="6" spans="1:15" s="4" customFormat="1" ht="18" customHeight="1">
      <c r="A6" s="2" t="s">
        <v>104</v>
      </c>
      <c r="B6" s="32">
        <v>580467.68183200003</v>
      </c>
      <c r="C6" s="19">
        <v>46.114838749999997</v>
      </c>
      <c r="D6" s="19">
        <v>138.95065124999999</v>
      </c>
      <c r="E6" s="19">
        <v>39.54</v>
      </c>
      <c r="F6" s="19">
        <v>0</v>
      </c>
      <c r="G6" s="19">
        <v>0</v>
      </c>
      <c r="H6" s="19">
        <v>0</v>
      </c>
      <c r="I6" s="32">
        <v>1275372</v>
      </c>
      <c r="J6" s="19">
        <v>308</v>
      </c>
      <c r="K6" s="19">
        <v>946</v>
      </c>
      <c r="L6" s="19">
        <v>403</v>
      </c>
      <c r="M6" s="9">
        <v>0</v>
      </c>
      <c r="N6" s="9">
        <v>0</v>
      </c>
      <c r="O6" s="9">
        <v>0</v>
      </c>
    </row>
    <row r="7" spans="1:15" s="4" customFormat="1" ht="18" customHeight="1">
      <c r="A7" s="2" t="s">
        <v>105</v>
      </c>
      <c r="B7" s="32">
        <v>652046.71169999999</v>
      </c>
      <c r="C7" s="19">
        <v>53.9749895</v>
      </c>
      <c r="D7" s="19">
        <v>137.1574378</v>
      </c>
      <c r="E7" s="19">
        <v>103.27940599999999</v>
      </c>
      <c r="F7" s="19">
        <v>0</v>
      </c>
      <c r="G7" s="19">
        <v>0</v>
      </c>
      <c r="H7" s="19">
        <v>0</v>
      </c>
      <c r="I7" s="32">
        <v>548910</v>
      </c>
      <c r="J7" s="19">
        <v>517</v>
      </c>
      <c r="K7" s="19">
        <v>316</v>
      </c>
      <c r="L7" s="19">
        <v>7882</v>
      </c>
      <c r="M7" s="9">
        <v>0</v>
      </c>
      <c r="N7" s="9">
        <v>0</v>
      </c>
      <c r="O7" s="9">
        <v>0</v>
      </c>
    </row>
    <row r="8" spans="1:15" s="4" customFormat="1" ht="18" customHeight="1">
      <c r="A8" s="2" t="s">
        <v>106</v>
      </c>
      <c r="B8" s="32">
        <v>582769.67619999999</v>
      </c>
      <c r="C8" s="19">
        <v>45.638180249999998</v>
      </c>
      <c r="D8" s="19">
        <v>47.192387250000003</v>
      </c>
      <c r="E8" s="19">
        <v>180.28673430000001</v>
      </c>
      <c r="F8" s="19">
        <v>0</v>
      </c>
      <c r="G8" s="19">
        <v>0</v>
      </c>
      <c r="H8" s="19">
        <v>0</v>
      </c>
      <c r="I8" s="32">
        <v>664974</v>
      </c>
      <c r="J8" s="19">
        <v>687</v>
      </c>
      <c r="K8" s="19">
        <v>176</v>
      </c>
      <c r="L8" s="19">
        <v>2510</v>
      </c>
      <c r="M8" s="9">
        <v>0</v>
      </c>
      <c r="N8" s="9">
        <v>0</v>
      </c>
      <c r="O8" s="9">
        <v>0</v>
      </c>
    </row>
    <row r="9" spans="1:15" s="4" customFormat="1" ht="18" customHeight="1">
      <c r="A9" s="2" t="s">
        <v>107</v>
      </c>
      <c r="B9" s="32">
        <v>628767.65798200003</v>
      </c>
      <c r="C9" s="19">
        <v>77.534269750000007</v>
      </c>
      <c r="D9" s="19">
        <v>127.56602624999999</v>
      </c>
      <c r="E9" s="19">
        <v>62.820262</v>
      </c>
      <c r="F9" s="19">
        <v>0</v>
      </c>
      <c r="G9" s="19">
        <v>0</v>
      </c>
      <c r="H9" s="19">
        <v>0</v>
      </c>
      <c r="I9" s="32">
        <v>553642</v>
      </c>
      <c r="J9" s="19">
        <v>365</v>
      </c>
      <c r="K9" s="19">
        <v>1502</v>
      </c>
      <c r="L9" s="19">
        <v>801</v>
      </c>
      <c r="M9" s="9">
        <v>0</v>
      </c>
      <c r="N9" s="9">
        <v>0</v>
      </c>
      <c r="O9" s="9">
        <v>0</v>
      </c>
    </row>
    <row r="10" spans="1:15" s="4" customFormat="1" ht="18" customHeight="1">
      <c r="A10" s="2" t="s">
        <v>108</v>
      </c>
      <c r="B10" s="32">
        <v>623938.02025325003</v>
      </c>
      <c r="C10" s="19">
        <v>66.420882000000006</v>
      </c>
      <c r="D10" s="19">
        <v>106.71697</v>
      </c>
      <c r="E10" s="19">
        <v>199.4055315</v>
      </c>
      <c r="F10" s="19">
        <v>0</v>
      </c>
      <c r="G10" s="19">
        <v>0</v>
      </c>
      <c r="H10" s="19">
        <v>0.13564979999999999</v>
      </c>
      <c r="I10" s="19">
        <v>0</v>
      </c>
      <c r="J10" s="19">
        <v>0</v>
      </c>
      <c r="K10" s="19">
        <v>0</v>
      </c>
      <c r="L10" s="19">
        <v>0</v>
      </c>
      <c r="M10" s="9">
        <v>0</v>
      </c>
      <c r="N10" s="9">
        <v>0</v>
      </c>
      <c r="O10" s="9">
        <v>0</v>
      </c>
    </row>
    <row r="11" spans="1:15" s="4" customFormat="1" ht="18" customHeight="1">
      <c r="A11" s="2" t="s">
        <v>109</v>
      </c>
      <c r="B11" s="32">
        <v>584046.58122425003</v>
      </c>
      <c r="C11" s="19">
        <v>141.32960825000001</v>
      </c>
      <c r="D11" s="19">
        <v>223.41413625000001</v>
      </c>
      <c r="E11" s="19">
        <v>227.05333325000001</v>
      </c>
      <c r="F11" s="19">
        <v>3.1383948000000002E-2</v>
      </c>
      <c r="G11" s="19">
        <v>0</v>
      </c>
      <c r="H11" s="19">
        <v>0</v>
      </c>
      <c r="I11" s="32">
        <v>813776</v>
      </c>
      <c r="J11" s="19">
        <v>816</v>
      </c>
      <c r="K11" s="19">
        <v>926</v>
      </c>
      <c r="L11" s="19">
        <v>551</v>
      </c>
      <c r="M11" s="9">
        <v>0</v>
      </c>
      <c r="N11" s="9">
        <v>0</v>
      </c>
      <c r="O11" s="9">
        <v>0</v>
      </c>
    </row>
    <row r="12" spans="1:15" s="4" customFormat="1" ht="14.25" customHeight="1">
      <c r="A12" s="514" t="s">
        <v>504</v>
      </c>
      <c r="B12" s="514"/>
      <c r="C12" s="514"/>
      <c r="D12" s="514"/>
      <c r="E12" s="514"/>
      <c r="F12" s="514"/>
      <c r="G12" s="514"/>
      <c r="H12" s="514"/>
      <c r="I12" s="514"/>
    </row>
    <row r="13" spans="1:15" s="4" customFormat="1" ht="13.5" customHeight="1">
      <c r="A13" s="514" t="s">
        <v>505</v>
      </c>
      <c r="B13" s="514"/>
      <c r="C13" s="514"/>
      <c r="D13" s="514"/>
      <c r="E13" s="514"/>
      <c r="F13" s="514"/>
      <c r="G13" s="514"/>
      <c r="H13" s="514"/>
      <c r="I13" s="514"/>
    </row>
    <row r="14" spans="1:15" s="4" customFormat="1" ht="13.5" customHeight="1">
      <c r="A14" s="514" t="s">
        <v>506</v>
      </c>
      <c r="B14" s="514"/>
      <c r="C14" s="514"/>
      <c r="D14" s="514"/>
      <c r="E14" s="514"/>
      <c r="F14" s="514"/>
      <c r="G14" s="514"/>
      <c r="H14" s="514"/>
      <c r="I14" s="514"/>
    </row>
    <row r="15" spans="1:15" s="4" customFormat="1" ht="13.5" customHeight="1">
      <c r="A15" s="514" t="s">
        <v>58</v>
      </c>
      <c r="B15" s="514"/>
      <c r="C15" s="514"/>
      <c r="D15" s="514"/>
      <c r="E15" s="514"/>
      <c r="F15" s="514"/>
      <c r="G15" s="514"/>
      <c r="H15" s="514"/>
      <c r="I15" s="514"/>
    </row>
    <row r="16" spans="1:15" s="4" customFormat="1" ht="13.5" customHeight="1">
      <c r="A16" s="514" t="s">
        <v>487</v>
      </c>
      <c r="B16" s="514"/>
      <c r="C16" s="514"/>
      <c r="D16" s="514"/>
      <c r="E16" s="514"/>
      <c r="F16" s="514"/>
      <c r="G16" s="514"/>
      <c r="H16" s="514"/>
      <c r="I16" s="514"/>
    </row>
    <row r="17" s="4" customFormat="1" ht="28.35" customHeight="1"/>
  </sheetData>
  <mergeCells count="9">
    <mergeCell ref="A14:I14"/>
    <mergeCell ref="A15:I15"/>
    <mergeCell ref="A16:I16"/>
    <mergeCell ref="A1:I1"/>
    <mergeCell ref="A2:A3"/>
    <mergeCell ref="B2:H2"/>
    <mergeCell ref="I2:O2"/>
    <mergeCell ref="A12:I12"/>
    <mergeCell ref="A13:I13"/>
  </mergeCells>
  <pageMargins left="0.78431372549019618" right="0.78431372549019618" top="0.98039215686274517" bottom="0.98039215686274517" header="0.50980392156862753" footer="0.50980392156862753"/>
  <pageSetup paperSize="9" scale="47" orientation="portrait"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zoomScaleNormal="100" workbookViewId="0">
      <selection sqref="A1:G1"/>
    </sheetView>
  </sheetViews>
  <sheetFormatPr defaultRowHeight="12.75"/>
  <cols>
    <col min="1" max="15" width="14.7109375" bestFit="1" customWidth="1"/>
    <col min="16" max="16" width="4.7109375" bestFit="1" customWidth="1"/>
  </cols>
  <sheetData>
    <row r="1" spans="1:15" ht="18.75" customHeight="1">
      <c r="A1" s="515" t="s">
        <v>19</v>
      </c>
      <c r="B1" s="515"/>
      <c r="C1" s="515"/>
      <c r="D1" s="515"/>
      <c r="E1" s="515"/>
      <c r="F1" s="515"/>
      <c r="G1" s="515"/>
    </row>
    <row r="2" spans="1:15" s="4" customFormat="1" ht="18" customHeight="1">
      <c r="A2" s="467" t="s">
        <v>149</v>
      </c>
      <c r="B2" s="588" t="s">
        <v>507</v>
      </c>
      <c r="C2" s="589"/>
      <c r="D2" s="589"/>
      <c r="E2" s="589"/>
      <c r="F2" s="589"/>
      <c r="G2" s="589"/>
      <c r="H2" s="590"/>
      <c r="I2" s="473" t="s">
        <v>508</v>
      </c>
      <c r="J2" s="526"/>
      <c r="K2" s="526"/>
      <c r="L2" s="526"/>
      <c r="M2" s="526"/>
      <c r="N2" s="526"/>
      <c r="O2" s="474"/>
    </row>
    <row r="3" spans="1:15" s="4" customFormat="1" ht="18" customHeight="1">
      <c r="A3" s="469"/>
      <c r="B3" s="18" t="s">
        <v>496</v>
      </c>
      <c r="C3" s="18" t="s">
        <v>497</v>
      </c>
      <c r="D3" s="18" t="s">
        <v>498</v>
      </c>
      <c r="E3" s="18" t="s">
        <v>499</v>
      </c>
      <c r="F3" s="18" t="s">
        <v>500</v>
      </c>
      <c r="G3" s="18" t="s">
        <v>501</v>
      </c>
      <c r="H3" s="18" t="s">
        <v>502</v>
      </c>
      <c r="I3" s="18" t="s">
        <v>496</v>
      </c>
      <c r="J3" s="18" t="s">
        <v>497</v>
      </c>
      <c r="K3" s="18" t="s">
        <v>498</v>
      </c>
      <c r="L3" s="18" t="s">
        <v>499</v>
      </c>
      <c r="M3" s="18" t="s">
        <v>500</v>
      </c>
      <c r="N3" s="18" t="s">
        <v>501</v>
      </c>
      <c r="O3" s="18" t="s">
        <v>502</v>
      </c>
    </row>
    <row r="4" spans="1:15" s="4" customFormat="1" ht="18" customHeight="1">
      <c r="A4" s="2" t="s">
        <v>23</v>
      </c>
      <c r="B4" s="32">
        <v>7978933.7980000004</v>
      </c>
      <c r="C4" s="32">
        <v>176061.2689</v>
      </c>
      <c r="D4" s="32">
        <v>226751.72229999999</v>
      </c>
      <c r="E4" s="19">
        <v>59106.090649999998</v>
      </c>
      <c r="F4" s="19">
        <v>42661.716330000003</v>
      </c>
      <c r="G4" s="19">
        <v>33643.821510000002</v>
      </c>
      <c r="H4" s="19">
        <v>1192.8246280000001</v>
      </c>
      <c r="I4" s="32">
        <v>4059718</v>
      </c>
      <c r="J4" s="19">
        <v>50501</v>
      </c>
      <c r="K4" s="19">
        <v>37698</v>
      </c>
      <c r="L4" s="19">
        <v>21801</v>
      </c>
      <c r="M4" s="9">
        <v>33796</v>
      </c>
      <c r="N4" s="9">
        <v>1978</v>
      </c>
      <c r="O4" s="9">
        <v>74</v>
      </c>
    </row>
    <row r="5" spans="1:15" s="4" customFormat="1" ht="18" customHeight="1">
      <c r="A5" s="2" t="s">
        <v>24</v>
      </c>
      <c r="B5" s="32">
        <v>4269786.1579999998</v>
      </c>
      <c r="C5" s="19">
        <v>73196.753880000004</v>
      </c>
      <c r="D5" s="32">
        <v>139573.41250000001</v>
      </c>
      <c r="E5" s="19">
        <v>34820.983399999997</v>
      </c>
      <c r="F5" s="19">
        <v>6510.9686229999998</v>
      </c>
      <c r="G5" s="19">
        <v>5487.5950030000004</v>
      </c>
      <c r="H5" s="19">
        <v>134.6862199</v>
      </c>
      <c r="I5" s="32">
        <v>4292149</v>
      </c>
      <c r="J5" s="19">
        <v>64824</v>
      </c>
      <c r="K5" s="19">
        <v>41175</v>
      </c>
      <c r="L5" s="19">
        <v>49110</v>
      </c>
      <c r="M5" s="9">
        <v>57645</v>
      </c>
      <c r="N5" s="9">
        <v>2437</v>
      </c>
      <c r="O5" s="9">
        <v>171</v>
      </c>
    </row>
    <row r="6" spans="1:15" s="4" customFormat="1" ht="18" customHeight="1">
      <c r="A6" s="2" t="s">
        <v>104</v>
      </c>
      <c r="B6" s="32">
        <v>673980.51930000004</v>
      </c>
      <c r="C6" s="19">
        <v>10092.26059</v>
      </c>
      <c r="D6" s="19">
        <v>21981.229739999999</v>
      </c>
      <c r="E6" s="19">
        <v>3519.8797589999999</v>
      </c>
      <c r="F6" s="19">
        <v>897.44538039999998</v>
      </c>
      <c r="G6" s="19">
        <v>872.66994839999995</v>
      </c>
      <c r="H6" s="19">
        <v>11.079928539999999</v>
      </c>
      <c r="I6" s="32">
        <v>4911962</v>
      </c>
      <c r="J6" s="19">
        <v>49395</v>
      </c>
      <c r="K6" s="19">
        <v>32413</v>
      </c>
      <c r="L6" s="19">
        <v>23666</v>
      </c>
      <c r="M6" s="9">
        <v>42550</v>
      </c>
      <c r="N6" s="9">
        <v>2631</v>
      </c>
      <c r="O6" s="9">
        <v>64</v>
      </c>
    </row>
    <row r="7" spans="1:15" s="4" customFormat="1" ht="18" customHeight="1">
      <c r="A7" s="2" t="s">
        <v>105</v>
      </c>
      <c r="B7" s="32">
        <v>639292.21950000001</v>
      </c>
      <c r="C7" s="19">
        <v>11361.4274</v>
      </c>
      <c r="D7" s="19">
        <v>24341.463</v>
      </c>
      <c r="E7" s="19">
        <v>6229.5935339999996</v>
      </c>
      <c r="F7" s="19">
        <v>1041.2716680000001</v>
      </c>
      <c r="G7" s="19">
        <v>981.59038650000002</v>
      </c>
      <c r="H7" s="19">
        <v>11.748620730000001</v>
      </c>
      <c r="I7" s="32">
        <v>3177157</v>
      </c>
      <c r="J7" s="19">
        <v>52409</v>
      </c>
      <c r="K7" s="19">
        <v>62720</v>
      </c>
      <c r="L7" s="19">
        <v>53150</v>
      </c>
      <c r="M7" s="9">
        <v>52551</v>
      </c>
      <c r="N7" s="9">
        <v>10629</v>
      </c>
      <c r="O7" s="9">
        <v>331</v>
      </c>
    </row>
    <row r="8" spans="1:15" s="4" customFormat="1" ht="18" customHeight="1">
      <c r="A8" s="2" t="s">
        <v>106</v>
      </c>
      <c r="B8" s="32">
        <v>553601.75199999998</v>
      </c>
      <c r="C8" s="19">
        <v>11372.29315</v>
      </c>
      <c r="D8" s="19">
        <v>18235.849119999999</v>
      </c>
      <c r="E8" s="19">
        <v>5969.6180670000003</v>
      </c>
      <c r="F8" s="19">
        <v>984.80656380000005</v>
      </c>
      <c r="G8" s="19">
        <v>923.56932670000003</v>
      </c>
      <c r="H8" s="19">
        <v>41.221910469999997</v>
      </c>
      <c r="I8" s="32">
        <v>3828456</v>
      </c>
      <c r="J8" s="19">
        <v>62464</v>
      </c>
      <c r="K8" s="19">
        <v>47015</v>
      </c>
      <c r="L8" s="19">
        <v>46587</v>
      </c>
      <c r="M8" s="9">
        <v>50906</v>
      </c>
      <c r="N8" s="9">
        <v>2575</v>
      </c>
      <c r="O8" s="9">
        <v>519</v>
      </c>
    </row>
    <row r="9" spans="1:15" s="4" customFormat="1" ht="18" customHeight="1">
      <c r="A9" s="2" t="s">
        <v>107</v>
      </c>
      <c r="B9" s="32">
        <v>596059.28980000003</v>
      </c>
      <c r="C9" s="19">
        <v>11587.34967</v>
      </c>
      <c r="D9" s="19">
        <v>22840.41937</v>
      </c>
      <c r="E9" s="19">
        <v>4408.8428530000001</v>
      </c>
      <c r="F9" s="19">
        <v>1106.3339840000001</v>
      </c>
      <c r="G9" s="19">
        <v>887.35588440000004</v>
      </c>
      <c r="H9" s="19">
        <v>24.51635941</v>
      </c>
      <c r="I9" s="32">
        <v>4014269</v>
      </c>
      <c r="J9" s="19">
        <v>54927</v>
      </c>
      <c r="K9" s="19">
        <v>64402</v>
      </c>
      <c r="L9" s="19">
        <v>36237</v>
      </c>
      <c r="M9" s="9">
        <v>51600</v>
      </c>
      <c r="N9" s="9">
        <v>7790</v>
      </c>
      <c r="O9" s="9">
        <v>106</v>
      </c>
    </row>
    <row r="10" spans="1:15" s="4" customFormat="1" ht="18" customHeight="1">
      <c r="A10" s="2" t="s">
        <v>108</v>
      </c>
      <c r="B10" s="32">
        <v>982510.77379999997</v>
      </c>
      <c r="C10" s="19">
        <v>14346.510340000001</v>
      </c>
      <c r="D10" s="19">
        <v>20629.88567</v>
      </c>
      <c r="E10" s="19">
        <v>7726.4261280000001</v>
      </c>
      <c r="F10" s="19">
        <v>1160.9404649999999</v>
      </c>
      <c r="G10" s="19">
        <v>620.03624600000001</v>
      </c>
      <c r="H10" s="19">
        <v>30.3027832</v>
      </c>
      <c r="I10" s="32">
        <v>5230530</v>
      </c>
      <c r="J10" s="19">
        <v>62687</v>
      </c>
      <c r="K10" s="19">
        <v>41542</v>
      </c>
      <c r="L10" s="19">
        <v>66987</v>
      </c>
      <c r="M10" s="9">
        <v>55370</v>
      </c>
      <c r="N10" s="9">
        <v>4808</v>
      </c>
      <c r="O10" s="9">
        <v>166</v>
      </c>
    </row>
    <row r="11" spans="1:15" s="4" customFormat="1" ht="18" customHeight="1">
      <c r="A11" s="2" t="s">
        <v>109</v>
      </c>
      <c r="B11" s="32">
        <v>824341.60400000005</v>
      </c>
      <c r="C11" s="19">
        <v>14436.91273</v>
      </c>
      <c r="D11" s="19">
        <v>31544.56565</v>
      </c>
      <c r="E11" s="19">
        <v>6966.6230580000001</v>
      </c>
      <c r="F11" s="19">
        <v>1320.170562</v>
      </c>
      <c r="G11" s="19">
        <v>1202.3732110000001</v>
      </c>
      <c r="H11" s="19">
        <v>15.81661755</v>
      </c>
      <c r="I11" s="32">
        <v>4292149</v>
      </c>
      <c r="J11" s="19">
        <v>64824</v>
      </c>
      <c r="K11" s="19">
        <v>41175</v>
      </c>
      <c r="L11" s="19">
        <v>49110</v>
      </c>
      <c r="M11" s="9">
        <v>57645</v>
      </c>
      <c r="N11" s="9">
        <v>2437</v>
      </c>
      <c r="O11" s="9">
        <v>171</v>
      </c>
    </row>
    <row r="12" spans="1:15" s="4" customFormat="1" ht="14.25" customHeight="1">
      <c r="A12" s="457" t="s">
        <v>509</v>
      </c>
      <c r="B12" s="457"/>
      <c r="C12" s="457"/>
      <c r="D12" s="457"/>
      <c r="E12" s="457"/>
      <c r="F12" s="457"/>
      <c r="G12" s="457"/>
      <c r="H12" s="457"/>
      <c r="I12" s="457"/>
    </row>
    <row r="13" spans="1:15" s="4" customFormat="1" ht="13.5" customHeight="1">
      <c r="A13" s="457" t="s">
        <v>510</v>
      </c>
      <c r="B13" s="457"/>
      <c r="C13" s="457"/>
      <c r="D13" s="457"/>
      <c r="E13" s="457"/>
      <c r="F13" s="457"/>
      <c r="G13" s="457"/>
      <c r="H13" s="457"/>
      <c r="I13" s="457"/>
    </row>
    <row r="14" spans="1:15" s="4" customFormat="1" ht="13.5" customHeight="1">
      <c r="A14" s="457" t="s">
        <v>58</v>
      </c>
      <c r="B14" s="457"/>
      <c r="C14" s="457"/>
      <c r="D14" s="457"/>
      <c r="E14" s="457"/>
      <c r="F14" s="457"/>
      <c r="G14" s="457"/>
      <c r="H14" s="457"/>
      <c r="I14" s="457"/>
    </row>
    <row r="15" spans="1:15" s="4" customFormat="1" ht="13.5" customHeight="1">
      <c r="A15" s="457" t="s">
        <v>344</v>
      </c>
      <c r="B15" s="457"/>
      <c r="C15" s="457"/>
      <c r="D15" s="457"/>
      <c r="E15" s="457"/>
      <c r="F15" s="457"/>
      <c r="G15" s="457"/>
      <c r="H15" s="457"/>
      <c r="I15" s="457"/>
    </row>
    <row r="16" spans="1:15" s="4" customFormat="1" ht="24.6" customHeight="1"/>
  </sheetData>
  <mergeCells count="8">
    <mergeCell ref="A14:I14"/>
    <mergeCell ref="A15:I15"/>
    <mergeCell ref="A1:G1"/>
    <mergeCell ref="A2:A3"/>
    <mergeCell ref="B2:H2"/>
    <mergeCell ref="I2:O2"/>
    <mergeCell ref="A12:I12"/>
    <mergeCell ref="A13:I13"/>
  </mergeCells>
  <pageMargins left="0.78431372549019618" right="0.78431372549019618" top="0.98039215686274517" bottom="0.98039215686274517" header="0.50980392156862753" footer="0.50980392156862753"/>
  <pageSetup paperSize="9" scale="5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G1"/>
    </sheetView>
  </sheetViews>
  <sheetFormatPr defaultRowHeight="12.75"/>
  <cols>
    <col min="1" max="9" width="14.7109375" bestFit="1" customWidth="1"/>
    <col min="10" max="10" width="5" bestFit="1" customWidth="1"/>
  </cols>
  <sheetData>
    <row r="1" spans="1:9" ht="18.75" customHeight="1">
      <c r="A1" s="515" t="s">
        <v>511</v>
      </c>
      <c r="B1" s="515"/>
      <c r="C1" s="515"/>
      <c r="D1" s="515"/>
      <c r="E1" s="515"/>
      <c r="F1" s="515"/>
      <c r="G1" s="515"/>
    </row>
    <row r="2" spans="1:9" s="4" customFormat="1" ht="27" customHeight="1">
      <c r="A2" s="467" t="s">
        <v>149</v>
      </c>
      <c r="B2" s="588" t="s">
        <v>187</v>
      </c>
      <c r="C2" s="589"/>
      <c r="D2" s="589"/>
      <c r="E2" s="590"/>
      <c r="F2" s="591" t="s">
        <v>512</v>
      </c>
      <c r="G2" s="592"/>
      <c r="H2" s="592"/>
      <c r="I2" s="593"/>
    </row>
    <row r="3" spans="1:9" s="4" customFormat="1" ht="18" customHeight="1">
      <c r="A3" s="469"/>
      <c r="B3" s="18" t="s">
        <v>496</v>
      </c>
      <c r="C3" s="18" t="s">
        <v>497</v>
      </c>
      <c r="D3" s="18" t="s">
        <v>498</v>
      </c>
      <c r="E3" s="18" t="s">
        <v>499</v>
      </c>
      <c r="F3" s="18" t="s">
        <v>496</v>
      </c>
      <c r="G3" s="18" t="s">
        <v>497</v>
      </c>
      <c r="H3" s="18" t="s">
        <v>498</v>
      </c>
      <c r="I3" s="18" t="s">
        <v>499</v>
      </c>
    </row>
    <row r="4" spans="1:9" s="4" customFormat="1" ht="18" customHeight="1">
      <c r="A4" s="2" t="s">
        <v>23</v>
      </c>
      <c r="B4" s="19">
        <v>45388.394359999998</v>
      </c>
      <c r="C4" s="19">
        <v>682.56191230000002</v>
      </c>
      <c r="D4" s="19">
        <v>1144.123063</v>
      </c>
      <c r="E4" s="19">
        <v>21.812767000000001</v>
      </c>
      <c r="F4" s="19">
        <v>18649</v>
      </c>
      <c r="G4" s="19">
        <v>53</v>
      </c>
      <c r="H4" s="19">
        <v>7</v>
      </c>
      <c r="I4" s="19">
        <v>6</v>
      </c>
    </row>
    <row r="5" spans="1:9" s="4" customFormat="1" ht="18" customHeight="1">
      <c r="A5" s="2" t="s">
        <v>24</v>
      </c>
      <c r="B5" s="19">
        <v>13002.786421749999</v>
      </c>
      <c r="C5" s="19">
        <v>716.21913225000003</v>
      </c>
      <c r="D5" s="19">
        <v>814.74111774999994</v>
      </c>
      <c r="E5" s="19">
        <v>4.5408787500000001</v>
      </c>
      <c r="F5" s="19">
        <v>10101</v>
      </c>
      <c r="G5" s="19">
        <v>14</v>
      </c>
      <c r="H5" s="19">
        <v>1724</v>
      </c>
      <c r="I5" s="19">
        <v>0</v>
      </c>
    </row>
    <row r="6" spans="1:9" s="4" customFormat="1" ht="18" customHeight="1">
      <c r="A6" s="2" t="s">
        <v>104</v>
      </c>
      <c r="B6" s="19">
        <v>2659.6614300000001</v>
      </c>
      <c r="C6" s="19">
        <v>60.362018249999998</v>
      </c>
      <c r="D6" s="19">
        <v>59.801301250000002</v>
      </c>
      <c r="E6" s="19">
        <v>0.51313149999999996</v>
      </c>
      <c r="F6" s="19">
        <v>16184</v>
      </c>
      <c r="G6" s="19">
        <v>1593</v>
      </c>
      <c r="H6" s="19">
        <v>1629</v>
      </c>
      <c r="I6" s="19">
        <v>6</v>
      </c>
    </row>
    <row r="7" spans="1:9" s="4" customFormat="1" ht="18" customHeight="1">
      <c r="A7" s="2" t="s">
        <v>105</v>
      </c>
      <c r="B7" s="19">
        <v>1596.5109494999999</v>
      </c>
      <c r="C7" s="19">
        <v>137.81823875000001</v>
      </c>
      <c r="D7" s="19">
        <v>167.43525475000001</v>
      </c>
      <c r="E7" s="19">
        <v>1.3721255000000001</v>
      </c>
      <c r="F7" s="19">
        <v>9714</v>
      </c>
      <c r="G7" s="19">
        <v>2034</v>
      </c>
      <c r="H7" s="19">
        <v>1745</v>
      </c>
      <c r="I7" s="19">
        <v>44</v>
      </c>
    </row>
    <row r="8" spans="1:9" s="4" customFormat="1" ht="18" customHeight="1">
      <c r="A8" s="2" t="s">
        <v>106</v>
      </c>
      <c r="B8" s="19">
        <v>1783.60047925</v>
      </c>
      <c r="C8" s="19">
        <v>124.45737174999999</v>
      </c>
      <c r="D8" s="19">
        <v>123.27548175</v>
      </c>
      <c r="E8" s="19">
        <v>0.41912850000000001</v>
      </c>
      <c r="F8" s="19">
        <v>6884</v>
      </c>
      <c r="G8" s="19">
        <v>1809</v>
      </c>
      <c r="H8" s="19">
        <v>2139</v>
      </c>
      <c r="I8" s="19">
        <v>0</v>
      </c>
    </row>
    <row r="9" spans="1:9" s="4" customFormat="1" ht="18" customHeight="1">
      <c r="A9" s="2" t="s">
        <v>107</v>
      </c>
      <c r="B9" s="19">
        <v>1786.0531490000001</v>
      </c>
      <c r="C9" s="19">
        <v>150.28685379999999</v>
      </c>
      <c r="D9" s="19">
        <v>188.39971130000001</v>
      </c>
      <c r="E9" s="19">
        <v>0.1916725</v>
      </c>
      <c r="F9" s="19">
        <v>5907</v>
      </c>
      <c r="G9" s="19">
        <v>1925</v>
      </c>
      <c r="H9" s="19">
        <v>2157</v>
      </c>
      <c r="I9" s="19">
        <v>7</v>
      </c>
    </row>
    <row r="10" spans="1:9" s="4" customFormat="1" ht="18" customHeight="1">
      <c r="A10" s="2" t="s">
        <v>108</v>
      </c>
      <c r="B10" s="19">
        <v>2079.7526012500002</v>
      </c>
      <c r="C10" s="19">
        <v>139.54495750000001</v>
      </c>
      <c r="D10" s="19">
        <v>148.01887575000001</v>
      </c>
      <c r="E10" s="19">
        <v>1.99169175</v>
      </c>
      <c r="F10" s="19">
        <v>14144</v>
      </c>
      <c r="G10" s="19">
        <v>168</v>
      </c>
      <c r="H10" s="19">
        <v>2104</v>
      </c>
      <c r="I10" s="19">
        <v>4</v>
      </c>
    </row>
    <row r="11" spans="1:9" s="4" customFormat="1" ht="18" customHeight="1">
      <c r="A11" s="2" t="s">
        <v>109</v>
      </c>
      <c r="B11" s="19">
        <v>3097.207813</v>
      </c>
      <c r="C11" s="19">
        <v>103.74969225</v>
      </c>
      <c r="D11" s="19">
        <v>127.81049299999999</v>
      </c>
      <c r="E11" s="19">
        <v>5.3129000000000003E-2</v>
      </c>
      <c r="F11" s="19">
        <v>10101</v>
      </c>
      <c r="G11" s="19">
        <v>14</v>
      </c>
      <c r="H11" s="19">
        <v>1724</v>
      </c>
      <c r="I11" s="19">
        <v>0</v>
      </c>
    </row>
    <row r="12" spans="1:9" s="4" customFormat="1" ht="15.75" customHeight="1">
      <c r="A12" s="457" t="s">
        <v>513</v>
      </c>
      <c r="B12" s="457"/>
      <c r="C12" s="457"/>
      <c r="D12" s="457"/>
      <c r="E12" s="457"/>
      <c r="F12" s="457"/>
      <c r="G12" s="457"/>
      <c r="H12" s="457"/>
      <c r="I12" s="457"/>
    </row>
    <row r="13" spans="1:9" s="4" customFormat="1" ht="15" customHeight="1">
      <c r="A13" s="457" t="s">
        <v>514</v>
      </c>
      <c r="B13" s="457"/>
      <c r="C13" s="457"/>
      <c r="D13" s="457"/>
      <c r="E13" s="457"/>
      <c r="F13" s="457"/>
      <c r="G13" s="457"/>
      <c r="H13" s="457"/>
      <c r="I13" s="457"/>
    </row>
    <row r="14" spans="1:9" s="4" customFormat="1" ht="15" customHeight="1">
      <c r="A14" s="457" t="s">
        <v>58</v>
      </c>
      <c r="B14" s="457"/>
      <c r="C14" s="457"/>
      <c r="D14" s="457"/>
      <c r="E14" s="457"/>
      <c r="F14" s="457"/>
      <c r="G14" s="457"/>
      <c r="H14" s="457"/>
      <c r="I14" s="457"/>
    </row>
    <row r="15" spans="1:9" s="4" customFormat="1" ht="15" customHeight="1">
      <c r="A15" s="457" t="s">
        <v>210</v>
      </c>
      <c r="B15" s="457"/>
      <c r="C15" s="457"/>
      <c r="D15" s="457"/>
      <c r="E15" s="457"/>
      <c r="F15" s="457"/>
      <c r="G15" s="457"/>
      <c r="H15" s="457"/>
      <c r="I15" s="457"/>
    </row>
    <row r="16" spans="1:9" s="4" customFormat="1" ht="24.6" customHeight="1"/>
  </sheetData>
  <mergeCells count="8">
    <mergeCell ref="A14:I14"/>
    <mergeCell ref="A15:I15"/>
    <mergeCell ref="A1:G1"/>
    <mergeCell ref="A2:A3"/>
    <mergeCell ref="B2:E2"/>
    <mergeCell ref="F2:I2"/>
    <mergeCell ref="A12:I12"/>
    <mergeCell ref="A13:I13"/>
  </mergeCells>
  <pageMargins left="0.78431372549019618" right="0.78431372549019618" top="0.98039215686274517" bottom="0.98039215686274517" header="0.50980392156862753" footer="0.50980392156862753"/>
  <pageSetup paperSize="9" scale="99"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zoomScaleNormal="100" workbookViewId="0">
      <selection sqref="A1:J1"/>
    </sheetView>
  </sheetViews>
  <sheetFormatPr defaultRowHeight="12.75"/>
  <cols>
    <col min="1" max="9" width="12.140625" bestFit="1" customWidth="1"/>
    <col min="10" max="10" width="22.42578125" bestFit="1" customWidth="1"/>
    <col min="11" max="11" width="4.7109375" bestFit="1" customWidth="1"/>
  </cols>
  <sheetData>
    <row r="1" spans="1:10" ht="13.5" customHeight="1">
      <c r="A1" s="564" t="s">
        <v>515</v>
      </c>
      <c r="B1" s="564"/>
      <c r="C1" s="564"/>
      <c r="D1" s="564"/>
      <c r="E1" s="564"/>
      <c r="F1" s="564"/>
      <c r="G1" s="564"/>
      <c r="H1" s="564"/>
      <c r="I1" s="564"/>
      <c r="J1" s="564"/>
    </row>
    <row r="2" spans="1:10" s="4" customFormat="1" ht="19.5" customHeight="1">
      <c r="A2" s="467" t="s">
        <v>149</v>
      </c>
      <c r="B2" s="473" t="s">
        <v>481</v>
      </c>
      <c r="C2" s="526"/>
      <c r="D2" s="526"/>
      <c r="E2" s="474"/>
      <c r="F2" s="473" t="s">
        <v>489</v>
      </c>
      <c r="G2" s="526"/>
      <c r="H2" s="526"/>
      <c r="I2" s="474"/>
    </row>
    <row r="3" spans="1:10" s="4" customFormat="1" ht="15" customHeight="1">
      <c r="A3" s="469"/>
      <c r="B3" s="18" t="s">
        <v>516</v>
      </c>
      <c r="C3" s="18" t="s">
        <v>517</v>
      </c>
      <c r="D3" s="18" t="s">
        <v>518</v>
      </c>
      <c r="E3" s="18" t="s">
        <v>519</v>
      </c>
      <c r="F3" s="18" t="s">
        <v>516</v>
      </c>
      <c r="G3" s="18" t="s">
        <v>517</v>
      </c>
      <c r="H3" s="18" t="s">
        <v>518</v>
      </c>
      <c r="I3" s="18" t="s">
        <v>519</v>
      </c>
    </row>
    <row r="4" spans="1:10" s="4" customFormat="1" ht="17.25" customHeight="1">
      <c r="A4" s="2" t="s">
        <v>23</v>
      </c>
      <c r="B4" s="32">
        <v>2821842.199</v>
      </c>
      <c r="C4" s="32">
        <v>328321.59350000002</v>
      </c>
      <c r="D4" s="19">
        <v>9826.4511000000002</v>
      </c>
      <c r="E4" s="19">
        <v>1918.3598999999999</v>
      </c>
      <c r="F4" s="32">
        <v>3701091.8676</v>
      </c>
      <c r="G4" s="32">
        <v>315307.1482</v>
      </c>
      <c r="H4" s="19">
        <v>1160.0513000000001</v>
      </c>
      <c r="I4" s="19">
        <v>127.16419999999999</v>
      </c>
    </row>
    <row r="5" spans="1:10" s="4" customFormat="1" ht="17.25" customHeight="1">
      <c r="A5" s="2" t="s">
        <v>24</v>
      </c>
      <c r="B5" s="32">
        <v>1193475.0349999999</v>
      </c>
      <c r="C5" s="32">
        <v>154517.8236</v>
      </c>
      <c r="D5" s="19">
        <v>2431.7082999999998</v>
      </c>
      <c r="E5" s="19">
        <v>135.5675</v>
      </c>
      <c r="F5" s="32">
        <v>1913593.2220000001</v>
      </c>
      <c r="G5" s="32">
        <v>145479.4448</v>
      </c>
      <c r="H5" s="19">
        <v>68.753600000000006</v>
      </c>
      <c r="I5" s="19">
        <v>0</v>
      </c>
    </row>
    <row r="6" spans="1:10" s="4" customFormat="1" ht="17.25" customHeight="1">
      <c r="A6" s="2" t="s">
        <v>104</v>
      </c>
      <c r="B6" s="32">
        <v>169144.1545</v>
      </c>
      <c r="C6" s="19">
        <v>24434.4012</v>
      </c>
      <c r="D6" s="19">
        <v>317.72539999999998</v>
      </c>
      <c r="E6" s="19">
        <v>10.6563</v>
      </c>
      <c r="F6" s="32">
        <v>327257.38189999998</v>
      </c>
      <c r="G6" s="19">
        <v>27355.288199999999</v>
      </c>
      <c r="H6" s="19">
        <v>3.9958999999999998</v>
      </c>
      <c r="I6" s="19">
        <v>0</v>
      </c>
    </row>
    <row r="7" spans="1:10" s="4" customFormat="1" ht="17.25" customHeight="1">
      <c r="A7" s="2" t="s">
        <v>105</v>
      </c>
      <c r="B7" s="32">
        <v>219384.64379999999</v>
      </c>
      <c r="C7" s="19">
        <v>23734.478500000001</v>
      </c>
      <c r="D7" s="19">
        <v>452.29539999999997</v>
      </c>
      <c r="E7" s="19">
        <v>7.2211999999999996</v>
      </c>
      <c r="F7" s="32">
        <v>335662.22460000002</v>
      </c>
      <c r="G7" s="19">
        <v>24214.514299999999</v>
      </c>
      <c r="H7" s="19">
        <v>19.616299999999999</v>
      </c>
      <c r="I7" s="19">
        <v>0</v>
      </c>
    </row>
    <row r="8" spans="1:10" s="4" customFormat="1" ht="17.25" customHeight="1">
      <c r="A8" s="2" t="s">
        <v>106</v>
      </c>
      <c r="B8" s="32">
        <v>180365.50380000001</v>
      </c>
      <c r="C8" s="19">
        <v>26222.553500000002</v>
      </c>
      <c r="D8" s="19">
        <v>256.72730000000001</v>
      </c>
      <c r="E8" s="19">
        <v>5.8475000000000001</v>
      </c>
      <c r="F8" s="32">
        <v>314355.658</v>
      </c>
      <c r="G8" s="19">
        <v>26002.3262</v>
      </c>
      <c r="H8" s="19">
        <v>10.3964</v>
      </c>
      <c r="I8" s="19">
        <v>0</v>
      </c>
    </row>
    <row r="9" spans="1:10" s="4" customFormat="1" ht="17.25" customHeight="1">
      <c r="A9" s="2" t="s">
        <v>107</v>
      </c>
      <c r="B9" s="32">
        <v>188459.36139999999</v>
      </c>
      <c r="C9" s="19">
        <v>18899.662799999998</v>
      </c>
      <c r="D9" s="19">
        <v>414.7491</v>
      </c>
      <c r="E9" s="19">
        <v>53.408799999999999</v>
      </c>
      <c r="F9" s="32">
        <v>388505.2328</v>
      </c>
      <c r="G9" s="19">
        <v>26355.736000000001</v>
      </c>
      <c r="H9" s="19">
        <v>30.785499999999999</v>
      </c>
      <c r="I9" s="19">
        <v>0</v>
      </c>
    </row>
    <row r="10" spans="1:10" s="4" customFormat="1" ht="17.25" customHeight="1">
      <c r="A10" s="2" t="s">
        <v>108</v>
      </c>
      <c r="B10" s="32">
        <v>218409.91639999999</v>
      </c>
      <c r="C10" s="19">
        <v>36027.454299999998</v>
      </c>
      <c r="D10" s="19">
        <v>486.74200000000002</v>
      </c>
      <c r="E10" s="19">
        <v>26.944600000000001</v>
      </c>
      <c r="F10" s="32">
        <v>288010.4866</v>
      </c>
      <c r="G10" s="19">
        <v>20367.057799999999</v>
      </c>
      <c r="H10" s="19">
        <v>3.5676999999999999</v>
      </c>
      <c r="I10" s="19">
        <v>0</v>
      </c>
    </row>
    <row r="11" spans="1:10" s="4" customFormat="1" ht="17.25" customHeight="1">
      <c r="A11" s="2" t="s">
        <v>109</v>
      </c>
      <c r="B11" s="32">
        <v>217711.4546</v>
      </c>
      <c r="C11" s="19">
        <v>25199.273300000001</v>
      </c>
      <c r="D11" s="19">
        <v>503.46910000000003</v>
      </c>
      <c r="E11" s="19">
        <v>31.489100000000001</v>
      </c>
      <c r="F11" s="32">
        <v>259802.23759999999</v>
      </c>
      <c r="G11" s="19">
        <v>21184.522300000001</v>
      </c>
      <c r="H11" s="19">
        <v>0.39179999999999998</v>
      </c>
      <c r="I11" s="19">
        <v>0</v>
      </c>
    </row>
    <row r="12" spans="1:10" s="4" customFormat="1" ht="15" customHeight="1">
      <c r="A12" s="514" t="s">
        <v>58</v>
      </c>
      <c r="B12" s="514"/>
      <c r="C12" s="514"/>
      <c r="D12" s="514"/>
      <c r="E12" s="514"/>
      <c r="F12" s="514"/>
      <c r="G12" s="514"/>
      <c r="H12" s="514"/>
      <c r="I12" s="514"/>
    </row>
    <row r="13" spans="1:10" s="4" customFormat="1" ht="13.5" customHeight="1">
      <c r="A13" s="514" t="s">
        <v>487</v>
      </c>
      <c r="B13" s="514"/>
      <c r="C13" s="514"/>
      <c r="D13" s="514"/>
      <c r="E13" s="514"/>
      <c r="F13" s="514"/>
      <c r="G13" s="514"/>
      <c r="H13" s="514"/>
      <c r="I13" s="514"/>
    </row>
    <row r="14" spans="1:10" s="4" customFormat="1" ht="28.35" customHeight="1"/>
  </sheetData>
  <mergeCells count="6">
    <mergeCell ref="A13:I13"/>
    <mergeCell ref="A1:J1"/>
    <mergeCell ref="A2:A3"/>
    <mergeCell ref="B2:E2"/>
    <mergeCell ref="F2:I2"/>
    <mergeCell ref="A12:I12"/>
  </mergeCells>
  <pageMargins left="0.78431372549019618" right="0.78431372549019618" top="0.98039215686274517" bottom="0.98039215686274517" header="0.50980392156862753" footer="0.50980392156862753"/>
  <pageSetup paperSize="9" scale="66"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workbookViewId="0">
      <selection activeCell="G17" sqref="G17"/>
    </sheetView>
  </sheetViews>
  <sheetFormatPr defaultRowHeight="12.75"/>
  <cols>
    <col min="1" max="1" width="14.7109375" bestFit="1" customWidth="1"/>
    <col min="2" max="2" width="11.5703125" bestFit="1" customWidth="1"/>
    <col min="3" max="3" width="12.140625" bestFit="1" customWidth="1"/>
    <col min="4" max="4" width="12" bestFit="1" customWidth="1"/>
    <col min="5" max="5" width="12.140625" bestFit="1" customWidth="1"/>
    <col min="6" max="6" width="11.28515625" bestFit="1" customWidth="1"/>
    <col min="7" max="7" width="12.140625" bestFit="1" customWidth="1"/>
    <col min="8" max="8" width="9" bestFit="1" customWidth="1"/>
    <col min="9" max="9" width="11.7109375" bestFit="1" customWidth="1"/>
    <col min="10" max="10" width="4.7109375" bestFit="1" customWidth="1"/>
  </cols>
  <sheetData>
    <row r="1" spans="1:9" ht="13.5" customHeight="1">
      <c r="A1" s="458" t="s">
        <v>2</v>
      </c>
      <c r="B1" s="458"/>
      <c r="C1" s="458"/>
      <c r="D1" s="458"/>
      <c r="E1" s="458"/>
      <c r="F1" s="458"/>
      <c r="G1" s="458"/>
      <c r="H1" s="458"/>
      <c r="I1" s="458"/>
    </row>
    <row r="2" spans="1:9" s="4" customFormat="1" ht="20.25" customHeight="1">
      <c r="A2" s="467" t="s">
        <v>95</v>
      </c>
      <c r="B2" s="470" t="s">
        <v>96</v>
      </c>
      <c r="C2" s="471"/>
      <c r="D2" s="471"/>
      <c r="E2" s="471"/>
      <c r="F2" s="471"/>
      <c r="G2" s="471"/>
      <c r="H2" s="471"/>
      <c r="I2" s="472"/>
    </row>
    <row r="3" spans="1:9" s="4" customFormat="1" ht="18" customHeight="1">
      <c r="A3" s="468"/>
      <c r="B3" s="470" t="s">
        <v>97</v>
      </c>
      <c r="C3" s="471"/>
      <c r="D3" s="471"/>
      <c r="E3" s="471"/>
      <c r="F3" s="471"/>
      <c r="G3" s="472"/>
      <c r="H3" s="473" t="s">
        <v>98</v>
      </c>
      <c r="I3" s="474"/>
    </row>
    <row r="4" spans="1:9" s="4" customFormat="1" ht="26.25" customHeight="1">
      <c r="A4" s="468"/>
      <c r="B4" s="475" t="s">
        <v>99</v>
      </c>
      <c r="C4" s="476"/>
      <c r="D4" s="475" t="s">
        <v>100</v>
      </c>
      <c r="E4" s="476"/>
      <c r="F4" s="475" t="s">
        <v>101</v>
      </c>
      <c r="G4" s="476"/>
      <c r="H4" s="459" t="s">
        <v>102</v>
      </c>
      <c r="I4" s="465" t="s">
        <v>103</v>
      </c>
    </row>
    <row r="5" spans="1:9" s="4" customFormat="1" ht="27.75" customHeight="1">
      <c r="A5" s="469"/>
      <c r="B5" s="7" t="s">
        <v>102</v>
      </c>
      <c r="C5" s="8" t="s">
        <v>103</v>
      </c>
      <c r="D5" s="7" t="s">
        <v>102</v>
      </c>
      <c r="E5" s="8" t="s">
        <v>103</v>
      </c>
      <c r="F5" s="7" t="s">
        <v>102</v>
      </c>
      <c r="G5" s="8" t="s">
        <v>103</v>
      </c>
      <c r="H5" s="460"/>
      <c r="I5" s="466"/>
    </row>
    <row r="6" spans="1:9" s="4" customFormat="1" ht="18" customHeight="1">
      <c r="A6" s="2" t="s">
        <v>23</v>
      </c>
      <c r="B6" s="9">
        <v>63</v>
      </c>
      <c r="C6" s="19">
        <v>23015.99</v>
      </c>
      <c r="D6" s="9">
        <v>4</v>
      </c>
      <c r="E6" s="19">
        <v>4636.33</v>
      </c>
      <c r="F6" s="9">
        <v>4</v>
      </c>
      <c r="G6" s="19">
        <v>941.23</v>
      </c>
      <c r="H6" s="9">
        <v>71</v>
      </c>
      <c r="I6" s="20">
        <v>28593.55</v>
      </c>
    </row>
    <row r="7" spans="1:9" s="4" customFormat="1" ht="18" customHeight="1">
      <c r="A7" s="2" t="s">
        <v>24</v>
      </c>
      <c r="B7" s="9">
        <f>SUM(B8:B13)</f>
        <v>33</v>
      </c>
      <c r="C7" s="19">
        <f>SUM(C8:C13)</f>
        <v>10502.439999999999</v>
      </c>
      <c r="D7" s="9">
        <f t="shared" ref="D7:I7" si="0">SUM(D8:D13)</f>
        <v>2</v>
      </c>
      <c r="E7" s="19">
        <f t="shared" si="0"/>
        <v>3613.9</v>
      </c>
      <c r="F7" s="9">
        <f t="shared" si="0"/>
        <v>1</v>
      </c>
      <c r="G7" s="19">
        <f t="shared" si="0"/>
        <v>474</v>
      </c>
      <c r="H7" s="9">
        <f t="shared" si="0"/>
        <v>36</v>
      </c>
      <c r="I7" s="19">
        <f t="shared" si="0"/>
        <v>14590.34</v>
      </c>
    </row>
    <row r="8" spans="1:9" s="4" customFormat="1" ht="18" customHeight="1">
      <c r="A8" s="2" t="s">
        <v>104</v>
      </c>
      <c r="B8" s="9">
        <v>3</v>
      </c>
      <c r="C8" s="19">
        <v>24.55</v>
      </c>
      <c r="D8" s="9">
        <v>1</v>
      </c>
      <c r="E8" s="19">
        <v>31.82</v>
      </c>
      <c r="F8" s="9">
        <v>0</v>
      </c>
      <c r="G8" s="19">
        <v>0</v>
      </c>
      <c r="H8" s="9">
        <v>4</v>
      </c>
      <c r="I8" s="20">
        <v>56.37</v>
      </c>
    </row>
    <row r="9" spans="1:9" s="4" customFormat="1" ht="18" customHeight="1">
      <c r="A9" s="2" t="s">
        <v>105</v>
      </c>
      <c r="B9" s="9">
        <v>5</v>
      </c>
      <c r="C9" s="19">
        <v>249.17</v>
      </c>
      <c r="D9" s="9">
        <v>0</v>
      </c>
      <c r="E9" s="19">
        <v>0</v>
      </c>
      <c r="F9" s="9">
        <v>0</v>
      </c>
      <c r="G9" s="19">
        <v>0</v>
      </c>
      <c r="H9" s="9">
        <v>5</v>
      </c>
      <c r="I9" s="20">
        <v>249.17</v>
      </c>
    </row>
    <row r="10" spans="1:9" s="4" customFormat="1" ht="18" customHeight="1">
      <c r="A10" s="2" t="s">
        <v>106</v>
      </c>
      <c r="B10" s="9">
        <v>4</v>
      </c>
      <c r="C10" s="19">
        <v>5181.32</v>
      </c>
      <c r="D10" s="9">
        <v>0</v>
      </c>
      <c r="E10" s="19">
        <v>0</v>
      </c>
      <c r="F10" s="9">
        <v>0</v>
      </c>
      <c r="G10" s="19">
        <v>0</v>
      </c>
      <c r="H10" s="9">
        <v>4</v>
      </c>
      <c r="I10" s="20">
        <v>5181.32</v>
      </c>
    </row>
    <row r="11" spans="1:9" s="4" customFormat="1" ht="18" customHeight="1">
      <c r="A11" s="2" t="s">
        <v>107</v>
      </c>
      <c r="B11" s="9">
        <v>5</v>
      </c>
      <c r="C11" s="19">
        <v>2394.44</v>
      </c>
      <c r="D11" s="9">
        <v>0</v>
      </c>
      <c r="E11" s="19">
        <v>0</v>
      </c>
      <c r="F11" s="9">
        <v>1</v>
      </c>
      <c r="G11" s="19">
        <v>474</v>
      </c>
      <c r="H11" s="9">
        <f>B11+D11+F11</f>
        <v>6</v>
      </c>
      <c r="I11" s="20">
        <f>C11+E11+G11</f>
        <v>2868.44</v>
      </c>
    </row>
    <row r="12" spans="1:9" s="4" customFormat="1" ht="18" customHeight="1">
      <c r="A12" s="2" t="s">
        <v>108</v>
      </c>
      <c r="B12" s="9">
        <v>4</v>
      </c>
      <c r="C12" s="19">
        <v>1150.55</v>
      </c>
      <c r="D12" s="9">
        <v>1</v>
      </c>
      <c r="E12" s="19">
        <v>3582.08</v>
      </c>
      <c r="F12" s="9">
        <v>0</v>
      </c>
      <c r="G12" s="19">
        <v>0</v>
      </c>
      <c r="H12" s="9">
        <v>5</v>
      </c>
      <c r="I12" s="20">
        <v>4732.63</v>
      </c>
    </row>
    <row r="13" spans="1:9" s="4" customFormat="1" ht="18" customHeight="1">
      <c r="A13" s="2" t="s">
        <v>109</v>
      </c>
      <c r="B13" s="9">
        <v>12</v>
      </c>
      <c r="C13" s="19">
        <v>1502.41</v>
      </c>
      <c r="D13" s="9">
        <v>0</v>
      </c>
      <c r="E13" s="19">
        <v>0</v>
      </c>
      <c r="F13" s="9">
        <v>0</v>
      </c>
      <c r="G13" s="19">
        <v>0</v>
      </c>
      <c r="H13" s="9">
        <v>12</v>
      </c>
      <c r="I13" s="20">
        <v>1502.41</v>
      </c>
    </row>
    <row r="14" spans="1:9" s="4" customFormat="1" ht="18" customHeight="1">
      <c r="A14" s="457" t="s">
        <v>58</v>
      </c>
      <c r="B14" s="457"/>
      <c r="C14" s="457"/>
      <c r="D14" s="457"/>
      <c r="E14" s="457"/>
      <c r="F14" s="457"/>
      <c r="G14" s="457"/>
      <c r="H14" s="457"/>
      <c r="I14" s="457"/>
    </row>
    <row r="15" spans="1:9" s="4" customFormat="1" ht="15" customHeight="1">
      <c r="A15" s="457" t="s">
        <v>76</v>
      </c>
      <c r="B15" s="457"/>
      <c r="C15" s="457"/>
      <c r="D15" s="457"/>
      <c r="E15" s="457"/>
      <c r="F15" s="457"/>
      <c r="G15" s="457"/>
      <c r="H15" s="457"/>
      <c r="I15" s="457"/>
    </row>
    <row r="16" spans="1:9" s="4" customFormat="1" ht="13.5" customHeight="1"/>
    <row r="17" s="4" customFormat="1" ht="28.35" customHeight="1"/>
  </sheetData>
  <mergeCells count="12">
    <mergeCell ref="A15:I15"/>
    <mergeCell ref="A14:I14"/>
    <mergeCell ref="A1:I1"/>
    <mergeCell ref="A2:A5"/>
    <mergeCell ref="B2:I2"/>
    <mergeCell ref="B3:G3"/>
    <mergeCell ref="H3:I3"/>
    <mergeCell ref="B4:C4"/>
    <mergeCell ref="D4:E4"/>
    <mergeCell ref="F4:G4"/>
    <mergeCell ref="H4:H5"/>
    <mergeCell ref="I4:I5"/>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zoomScaleNormal="100" workbookViewId="0">
      <selection sqref="A1:I1"/>
    </sheetView>
  </sheetViews>
  <sheetFormatPr defaultRowHeight="12.75"/>
  <cols>
    <col min="1" max="8" width="12.140625" bestFit="1" customWidth="1"/>
    <col min="9" max="9" width="12.42578125" bestFit="1" customWidth="1"/>
    <col min="10" max="10" width="4.7109375" bestFit="1" customWidth="1"/>
  </cols>
  <sheetData>
    <row r="1" spans="1:9" ht="17.25" customHeight="1">
      <c r="A1" s="535" t="s">
        <v>520</v>
      </c>
      <c r="B1" s="535"/>
      <c r="C1" s="535"/>
      <c r="D1" s="535"/>
      <c r="E1" s="535"/>
      <c r="F1" s="535"/>
      <c r="G1" s="535"/>
      <c r="H1" s="535"/>
      <c r="I1" s="535"/>
    </row>
    <row r="2" spans="1:9" s="4" customFormat="1" ht="18" customHeight="1">
      <c r="A2" s="522" t="s">
        <v>149</v>
      </c>
      <c r="B2" s="473" t="s">
        <v>521</v>
      </c>
      <c r="C2" s="526"/>
      <c r="D2" s="526"/>
      <c r="E2" s="474"/>
      <c r="F2" s="473" t="s">
        <v>489</v>
      </c>
      <c r="G2" s="526"/>
      <c r="H2" s="526"/>
      <c r="I2" s="474"/>
    </row>
    <row r="3" spans="1:9" s="4" customFormat="1" ht="18" customHeight="1">
      <c r="A3" s="523"/>
      <c r="B3" s="18" t="s">
        <v>516</v>
      </c>
      <c r="C3" s="18" t="s">
        <v>522</v>
      </c>
      <c r="D3" s="18" t="s">
        <v>518</v>
      </c>
      <c r="E3" s="18" t="s">
        <v>519</v>
      </c>
      <c r="F3" s="18" t="s">
        <v>516</v>
      </c>
      <c r="G3" s="18" t="s">
        <v>517</v>
      </c>
      <c r="H3" s="18" t="s">
        <v>518</v>
      </c>
      <c r="I3" s="18" t="s">
        <v>519</v>
      </c>
    </row>
    <row r="4" spans="1:9" s="4" customFormat="1" ht="16.5" customHeight="1">
      <c r="A4" s="2" t="s">
        <v>23</v>
      </c>
      <c r="B4" s="32">
        <v>3719229.9870000002</v>
      </c>
      <c r="C4" s="32">
        <v>828483.42599999998</v>
      </c>
      <c r="D4" s="19">
        <v>70716.607310000007</v>
      </c>
      <c r="E4" s="19">
        <v>36497.05371</v>
      </c>
      <c r="F4" s="32">
        <v>2646030.736</v>
      </c>
      <c r="G4" s="32">
        <v>578570.96849999996</v>
      </c>
      <c r="H4" s="32">
        <v>242227.87289999999</v>
      </c>
      <c r="I4" s="32">
        <v>396594.59090000001</v>
      </c>
    </row>
    <row r="5" spans="1:9" s="4" customFormat="1" ht="16.5" customHeight="1">
      <c r="A5" s="2" t="s">
        <v>24</v>
      </c>
      <c r="B5" s="32">
        <v>1740821.0049999999</v>
      </c>
      <c r="C5" s="32">
        <v>431598.07650000002</v>
      </c>
      <c r="D5" s="19">
        <v>31168.890469999998</v>
      </c>
      <c r="E5" s="19">
        <v>15379.40242</v>
      </c>
      <c r="F5" s="32">
        <v>1214475.1640000001</v>
      </c>
      <c r="G5" s="32">
        <v>471030.63439999998</v>
      </c>
      <c r="H5" s="32">
        <v>189644.7145</v>
      </c>
      <c r="I5" s="32">
        <v>435392.67060000001</v>
      </c>
    </row>
    <row r="6" spans="1:9" s="4" customFormat="1" ht="16.5" customHeight="1">
      <c r="A6" s="2" t="s">
        <v>104</v>
      </c>
      <c r="B6" s="32">
        <v>277112.51935000002</v>
      </c>
      <c r="C6" s="19">
        <v>74400.988528000002</v>
      </c>
      <c r="D6" s="19">
        <v>6549.2537249999996</v>
      </c>
      <c r="E6" s="19">
        <v>3222.1359050000001</v>
      </c>
      <c r="F6" s="32">
        <v>189409.033318</v>
      </c>
      <c r="G6" s="19">
        <v>47929.713660000001</v>
      </c>
      <c r="H6" s="19">
        <v>42277.962519000001</v>
      </c>
      <c r="I6" s="19">
        <v>70453.477618000004</v>
      </c>
    </row>
    <row r="7" spans="1:9" s="4" customFormat="1" ht="16.5" customHeight="1">
      <c r="A7" s="2" t="s">
        <v>105</v>
      </c>
      <c r="B7" s="32">
        <v>280201.81780000002</v>
      </c>
      <c r="C7" s="19">
        <v>68999.908909999998</v>
      </c>
      <c r="D7" s="19">
        <v>5610.2735190000003</v>
      </c>
      <c r="E7" s="19">
        <v>1953.795991</v>
      </c>
      <c r="F7" s="32">
        <v>176634.46599999999</v>
      </c>
      <c r="G7" s="19">
        <v>73280.278770000004</v>
      </c>
      <c r="H7" s="19">
        <v>27977.97078</v>
      </c>
      <c r="I7" s="19">
        <v>48600.8024</v>
      </c>
    </row>
    <row r="8" spans="1:9" s="4" customFormat="1" ht="16.5" customHeight="1">
      <c r="A8" s="2" t="s">
        <v>106</v>
      </c>
      <c r="B8" s="32">
        <v>230010.9975</v>
      </c>
      <c r="C8" s="19">
        <v>65885.423219999997</v>
      </c>
      <c r="D8" s="19">
        <v>3927.3389940000002</v>
      </c>
      <c r="E8" s="19">
        <v>1931.1169179999999</v>
      </c>
      <c r="F8" s="32">
        <v>146994.06700000001</v>
      </c>
      <c r="G8" s="19">
        <v>69168.708589999995</v>
      </c>
      <c r="H8" s="19">
        <v>23267.176769999998</v>
      </c>
      <c r="I8" s="19">
        <v>49944.281170000002</v>
      </c>
    </row>
    <row r="9" spans="1:9" s="4" customFormat="1" ht="16.5" customHeight="1">
      <c r="A9" s="2" t="s">
        <v>107</v>
      </c>
      <c r="B9" s="32">
        <v>256558.22630000001</v>
      </c>
      <c r="C9" s="19">
        <v>52368.909359999998</v>
      </c>
      <c r="D9" s="19">
        <v>3813.7766449999999</v>
      </c>
      <c r="E9" s="19">
        <v>1897.452587</v>
      </c>
      <c r="F9" s="32">
        <v>147284.10509999999</v>
      </c>
      <c r="G9" s="19">
        <v>54368.691350000001</v>
      </c>
      <c r="H9" s="19">
        <v>32075.581040000001</v>
      </c>
      <c r="I9" s="19">
        <v>88547.365510000003</v>
      </c>
    </row>
    <row r="10" spans="1:9" s="4" customFormat="1" ht="16.5" customHeight="1">
      <c r="A10" s="2" t="s">
        <v>108</v>
      </c>
      <c r="B10" s="32">
        <v>376350.93650000001</v>
      </c>
      <c r="C10" s="19">
        <v>98447.930319999999</v>
      </c>
      <c r="D10" s="19">
        <v>6269.513715</v>
      </c>
      <c r="E10" s="19">
        <v>2845.9585940000002</v>
      </c>
      <c r="F10" s="32">
        <v>284874.08360000001</v>
      </c>
      <c r="G10" s="32">
        <v>116136.8566</v>
      </c>
      <c r="H10" s="19">
        <v>30087.952799999999</v>
      </c>
      <c r="I10" s="32">
        <v>112011.6433</v>
      </c>
    </row>
    <row r="11" spans="1:9" s="4" customFormat="1" ht="16.5" customHeight="1">
      <c r="A11" s="2" t="s">
        <v>109</v>
      </c>
      <c r="B11" s="32">
        <v>320586.5074</v>
      </c>
      <c r="C11" s="19">
        <v>71494.916119999994</v>
      </c>
      <c r="D11" s="19">
        <v>4998.7338739999996</v>
      </c>
      <c r="E11" s="19">
        <v>3528.9424279999998</v>
      </c>
      <c r="F11" s="32">
        <v>269279.4093</v>
      </c>
      <c r="G11" s="32">
        <v>110146.3855</v>
      </c>
      <c r="H11" s="19">
        <v>33958.07056</v>
      </c>
      <c r="I11" s="19">
        <v>65835.100619999997</v>
      </c>
    </row>
    <row r="12" spans="1:9" s="4" customFormat="1" ht="15" customHeight="1">
      <c r="A12" s="457" t="s">
        <v>58</v>
      </c>
      <c r="B12" s="457"/>
      <c r="C12" s="457"/>
      <c r="D12" s="457"/>
      <c r="E12" s="457"/>
      <c r="F12" s="457"/>
      <c r="G12" s="457"/>
      <c r="H12" s="457"/>
      <c r="I12" s="457"/>
    </row>
    <row r="13" spans="1:9" s="4" customFormat="1" ht="13.5" customHeight="1">
      <c r="A13" s="457" t="s">
        <v>344</v>
      </c>
      <c r="B13" s="457"/>
      <c r="C13" s="457"/>
      <c r="D13" s="457"/>
      <c r="E13" s="457"/>
      <c r="F13" s="457"/>
      <c r="G13" s="457"/>
      <c r="H13" s="457"/>
      <c r="I13" s="457"/>
    </row>
    <row r="14" spans="1:9" s="4" customFormat="1" ht="26.1" customHeight="1"/>
  </sheetData>
  <mergeCells count="6">
    <mergeCell ref="A13:I13"/>
    <mergeCell ref="A1:I1"/>
    <mergeCell ref="A2:A3"/>
    <mergeCell ref="B2:E2"/>
    <mergeCell ref="F2:I2"/>
    <mergeCell ref="A12:I1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zoomScaleNormal="100" workbookViewId="0">
      <selection sqref="A1:I1"/>
    </sheetView>
  </sheetViews>
  <sheetFormatPr defaultRowHeight="12.75"/>
  <cols>
    <col min="1" max="9" width="12.140625" bestFit="1" customWidth="1"/>
    <col min="10" max="10" width="4.7109375" bestFit="1" customWidth="1"/>
  </cols>
  <sheetData>
    <row r="1" spans="1:9" ht="15.75" customHeight="1">
      <c r="A1" s="535" t="s">
        <v>523</v>
      </c>
      <c r="B1" s="535"/>
      <c r="C1" s="535"/>
      <c r="D1" s="535"/>
      <c r="E1" s="535"/>
      <c r="F1" s="535"/>
      <c r="G1" s="535"/>
      <c r="H1" s="535"/>
      <c r="I1" s="535"/>
    </row>
    <row r="2" spans="1:9" s="4" customFormat="1" ht="18" customHeight="1">
      <c r="A2" s="522" t="s">
        <v>149</v>
      </c>
      <c r="B2" s="473" t="s">
        <v>521</v>
      </c>
      <c r="C2" s="526"/>
      <c r="D2" s="526"/>
      <c r="E2" s="474"/>
      <c r="F2" s="473" t="s">
        <v>489</v>
      </c>
      <c r="G2" s="526"/>
      <c r="H2" s="526"/>
      <c r="I2" s="474"/>
    </row>
    <row r="3" spans="1:9" s="4" customFormat="1" ht="18" customHeight="1">
      <c r="A3" s="523"/>
      <c r="B3" s="18" t="s">
        <v>516</v>
      </c>
      <c r="C3" s="18" t="s">
        <v>522</v>
      </c>
      <c r="D3" s="18" t="s">
        <v>518</v>
      </c>
      <c r="E3" s="18" t="s">
        <v>519</v>
      </c>
      <c r="F3" s="18" t="s">
        <v>516</v>
      </c>
      <c r="G3" s="18" t="s">
        <v>517</v>
      </c>
      <c r="H3" s="18" t="s">
        <v>518</v>
      </c>
      <c r="I3" s="18" t="s">
        <v>519</v>
      </c>
    </row>
    <row r="4" spans="1:9" s="4" customFormat="1" ht="17.25" customHeight="1">
      <c r="A4" s="2" t="s">
        <v>23</v>
      </c>
      <c r="B4" s="19">
        <v>33138.896777745998</v>
      </c>
      <c r="C4" s="19">
        <v>4977.6412007500003</v>
      </c>
      <c r="D4" s="19">
        <v>55.156286999999999</v>
      </c>
      <c r="E4" s="19">
        <v>22.945404499999999</v>
      </c>
      <c r="F4" s="19">
        <v>5702.8547054999999</v>
      </c>
      <c r="G4" s="19">
        <v>3164.63356475</v>
      </c>
      <c r="H4" s="19">
        <v>176.3905</v>
      </c>
      <c r="I4" s="19">
        <v>0</v>
      </c>
    </row>
    <row r="5" spans="1:9" s="4" customFormat="1" ht="17.25" customHeight="1">
      <c r="A5" s="2" t="s">
        <v>24</v>
      </c>
      <c r="B5" s="19">
        <v>10716.881337749999</v>
      </c>
      <c r="C5" s="19">
        <v>836.96332174999998</v>
      </c>
      <c r="D5" s="19">
        <v>4.9792500000000003E-2</v>
      </c>
      <c r="E5" s="19">
        <v>0.35620000000000002</v>
      </c>
      <c r="F5" s="19">
        <v>2918.9735262499998</v>
      </c>
      <c r="G5" s="19">
        <v>65.06337225</v>
      </c>
      <c r="H5" s="19">
        <v>0</v>
      </c>
      <c r="I5" s="19">
        <v>0</v>
      </c>
    </row>
    <row r="6" spans="1:9" s="4" customFormat="1" ht="17.25" customHeight="1">
      <c r="A6" s="2" t="s">
        <v>104</v>
      </c>
      <c r="B6" s="19">
        <v>1612.0490542499999</v>
      </c>
      <c r="C6" s="19">
        <v>92.481731999999994</v>
      </c>
      <c r="D6" s="19">
        <v>1.4069999999999999E-2</v>
      </c>
      <c r="E6" s="19">
        <v>0</v>
      </c>
      <c r="F6" s="19">
        <v>1048.27211225</v>
      </c>
      <c r="G6" s="19">
        <v>27.520912500000001</v>
      </c>
      <c r="H6" s="19">
        <v>0</v>
      </c>
      <c r="I6" s="19">
        <v>0</v>
      </c>
    </row>
    <row r="7" spans="1:9" s="4" customFormat="1" ht="17.25" customHeight="1">
      <c r="A7" s="2" t="s">
        <v>105</v>
      </c>
      <c r="B7" s="19">
        <v>1044.1472932500001</v>
      </c>
      <c r="C7" s="19">
        <v>98.081368749999996</v>
      </c>
      <c r="D7" s="19">
        <v>0</v>
      </c>
      <c r="E7" s="19">
        <v>0.35620000000000002</v>
      </c>
      <c r="F7" s="19">
        <v>744.97927149999998</v>
      </c>
      <c r="G7" s="19">
        <v>15.572435</v>
      </c>
      <c r="H7" s="19">
        <v>0</v>
      </c>
      <c r="I7" s="19">
        <v>0</v>
      </c>
    </row>
    <row r="8" spans="1:9" s="4" customFormat="1" ht="17.25" customHeight="1">
      <c r="A8" s="2" t="s">
        <v>106</v>
      </c>
      <c r="B8" s="19">
        <v>1674.9243187500001</v>
      </c>
      <c r="C8" s="19">
        <v>125.928481</v>
      </c>
      <c r="D8" s="19">
        <v>0</v>
      </c>
      <c r="E8" s="19">
        <v>0</v>
      </c>
      <c r="F8" s="19">
        <v>216.56674874999999</v>
      </c>
      <c r="G8" s="19">
        <v>14.33291275</v>
      </c>
      <c r="H8" s="19">
        <v>0</v>
      </c>
      <c r="I8" s="19">
        <v>0</v>
      </c>
    </row>
    <row r="9" spans="1:9" s="4" customFormat="1" ht="17.25" customHeight="1">
      <c r="A9" s="2" t="s">
        <v>107</v>
      </c>
      <c r="B9" s="19">
        <v>1730.120754</v>
      </c>
      <c r="C9" s="19">
        <v>60.674450499999999</v>
      </c>
      <c r="D9" s="19">
        <v>0</v>
      </c>
      <c r="E9" s="19">
        <v>0</v>
      </c>
      <c r="F9" s="19">
        <v>334.13618200000002</v>
      </c>
      <c r="G9" s="19">
        <v>0</v>
      </c>
      <c r="H9" s="19">
        <v>0</v>
      </c>
      <c r="I9" s="19">
        <v>0</v>
      </c>
    </row>
    <row r="10" spans="1:9" s="4" customFormat="1" ht="17.25" customHeight="1">
      <c r="A10" s="2" t="s">
        <v>108</v>
      </c>
      <c r="B10" s="19">
        <v>1850.256715</v>
      </c>
      <c r="C10" s="19">
        <v>224.7813405</v>
      </c>
      <c r="D10" s="19">
        <v>0</v>
      </c>
      <c r="E10" s="19">
        <v>0</v>
      </c>
      <c r="F10" s="19">
        <v>294.27007075</v>
      </c>
      <c r="G10" s="19">
        <v>0</v>
      </c>
      <c r="H10" s="19">
        <v>0</v>
      </c>
      <c r="I10" s="19">
        <v>0</v>
      </c>
    </row>
    <row r="11" spans="1:9" s="4" customFormat="1" ht="17.25" customHeight="1">
      <c r="A11" s="2" t="s">
        <v>109</v>
      </c>
      <c r="B11" s="19">
        <v>2805.3832027499998</v>
      </c>
      <c r="C11" s="19">
        <v>235.01594900000001</v>
      </c>
      <c r="D11" s="19">
        <v>3.5722499999999997E-2</v>
      </c>
      <c r="E11" s="19">
        <v>0</v>
      </c>
      <c r="F11" s="19">
        <v>280.74914100000001</v>
      </c>
      <c r="G11" s="19">
        <v>7.6371120000000001</v>
      </c>
      <c r="H11" s="19">
        <v>0</v>
      </c>
      <c r="I11" s="19">
        <v>0</v>
      </c>
    </row>
    <row r="12" spans="1:9" s="4" customFormat="1" ht="15" customHeight="1">
      <c r="A12" s="514" t="s">
        <v>58</v>
      </c>
      <c r="B12" s="514"/>
      <c r="C12" s="514"/>
      <c r="D12" s="514"/>
      <c r="E12" s="514"/>
      <c r="F12" s="514"/>
      <c r="G12" s="514"/>
      <c r="H12" s="514"/>
      <c r="I12" s="514"/>
    </row>
    <row r="13" spans="1:9" s="4" customFormat="1" ht="13.5" customHeight="1">
      <c r="A13" s="514" t="s">
        <v>210</v>
      </c>
      <c r="B13" s="514"/>
      <c r="C13" s="514"/>
      <c r="D13" s="514"/>
      <c r="E13" s="514"/>
      <c r="F13" s="514"/>
      <c r="G13" s="514"/>
      <c r="H13" s="514"/>
      <c r="I13" s="514"/>
    </row>
    <row r="14" spans="1:9" s="4" customFormat="1" ht="27.6" customHeight="1"/>
  </sheetData>
  <mergeCells count="6">
    <mergeCell ref="A13:I13"/>
    <mergeCell ref="A1:I1"/>
    <mergeCell ref="A2:A3"/>
    <mergeCell ref="B2:E2"/>
    <mergeCell ref="F2:I2"/>
    <mergeCell ref="A12:I1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activeCell="A15" sqref="A15"/>
    </sheetView>
  </sheetViews>
  <sheetFormatPr defaultRowHeight="12.75"/>
  <cols>
    <col min="1" max="1" width="12.140625" bestFit="1" customWidth="1"/>
    <col min="2" max="2" width="8.28515625" bestFit="1" customWidth="1"/>
    <col min="3" max="3" width="10.140625" bestFit="1" customWidth="1"/>
    <col min="4" max="4" width="13" bestFit="1" customWidth="1"/>
    <col min="5" max="5" width="10.140625" bestFit="1" customWidth="1"/>
    <col min="6" max="6" width="12.7109375" bestFit="1" customWidth="1"/>
    <col min="7" max="7" width="11.42578125" bestFit="1" customWidth="1"/>
    <col min="8" max="8" width="12.7109375" bestFit="1" customWidth="1"/>
    <col min="9" max="9" width="8.28515625" bestFit="1" customWidth="1"/>
    <col min="10" max="10" width="14.140625" bestFit="1" customWidth="1"/>
    <col min="11" max="11" width="4.7109375" bestFit="1" customWidth="1"/>
  </cols>
  <sheetData>
    <row r="1" spans="1:10" ht="15.75" customHeight="1">
      <c r="A1" s="455" t="s">
        <v>1101</v>
      </c>
      <c r="B1" s="455"/>
      <c r="C1" s="455"/>
      <c r="D1" s="455"/>
      <c r="E1" s="455"/>
      <c r="F1" s="455"/>
      <c r="G1" s="455"/>
      <c r="H1" s="455"/>
      <c r="I1" s="455"/>
      <c r="J1" s="455"/>
    </row>
    <row r="2" spans="1:10" s="4" customFormat="1" ht="19.5" customHeight="1">
      <c r="A2" s="459" t="s">
        <v>121</v>
      </c>
      <c r="B2" s="459" t="s">
        <v>184</v>
      </c>
      <c r="C2" s="518" t="s">
        <v>156</v>
      </c>
      <c r="D2" s="548"/>
      <c r="E2" s="548"/>
      <c r="F2" s="519"/>
      <c r="G2" s="518" t="s">
        <v>157</v>
      </c>
      <c r="H2" s="548"/>
      <c r="I2" s="548"/>
      <c r="J2" s="519"/>
    </row>
    <row r="3" spans="1:10" s="4" customFormat="1" ht="36" customHeight="1">
      <c r="A3" s="559"/>
      <c r="B3" s="559"/>
      <c r="C3" s="518" t="s">
        <v>524</v>
      </c>
      <c r="D3" s="519"/>
      <c r="E3" s="475" t="s">
        <v>525</v>
      </c>
      <c r="F3" s="476"/>
      <c r="G3" s="518" t="s">
        <v>524</v>
      </c>
      <c r="H3" s="519"/>
      <c r="I3" s="475" t="s">
        <v>525</v>
      </c>
      <c r="J3" s="476"/>
    </row>
    <row r="4" spans="1:10" s="4" customFormat="1" ht="39" customHeight="1">
      <c r="A4" s="460"/>
      <c r="B4" s="460"/>
      <c r="C4" s="7" t="s">
        <v>484</v>
      </c>
      <c r="D4" s="12" t="s">
        <v>526</v>
      </c>
      <c r="E4" s="7" t="s">
        <v>484</v>
      </c>
      <c r="F4" s="12" t="s">
        <v>526</v>
      </c>
      <c r="G4" s="13" t="s">
        <v>443</v>
      </c>
      <c r="H4" s="12" t="s">
        <v>526</v>
      </c>
      <c r="I4" s="13" t="s">
        <v>443</v>
      </c>
      <c r="J4" s="12" t="s">
        <v>486</v>
      </c>
    </row>
    <row r="5" spans="1:10" s="4" customFormat="1" ht="27" customHeight="1">
      <c r="A5" s="2" t="s">
        <v>23</v>
      </c>
      <c r="B5" s="25">
        <v>243</v>
      </c>
      <c r="C5" s="32">
        <v>5901468</v>
      </c>
      <c r="D5" s="32">
        <v>111222.2865</v>
      </c>
      <c r="E5" s="19">
        <v>60205</v>
      </c>
      <c r="F5" s="19">
        <v>1214.22427672</v>
      </c>
      <c r="G5" s="35">
        <v>12764150</v>
      </c>
      <c r="H5" s="32">
        <v>245407.1838</v>
      </c>
      <c r="I5" s="32">
        <v>103589</v>
      </c>
      <c r="J5" s="19">
        <v>2054.4424410000001</v>
      </c>
    </row>
    <row r="6" spans="1:10" s="4" customFormat="1" ht="27" customHeight="1">
      <c r="A6" s="2" t="s">
        <v>24</v>
      </c>
      <c r="B6" s="25">
        <v>121</v>
      </c>
      <c r="C6" s="32">
        <v>3004062</v>
      </c>
      <c r="D6" s="19">
        <v>60965.879699999998</v>
      </c>
      <c r="E6" s="32">
        <v>129129</v>
      </c>
      <c r="F6" s="19">
        <v>2693.7395364600002</v>
      </c>
      <c r="G6" s="32">
        <v>9281452</v>
      </c>
      <c r="H6" s="32">
        <v>190284.22210000001</v>
      </c>
      <c r="I6" s="32">
        <v>190842</v>
      </c>
      <c r="J6" s="19">
        <v>3978.0798289999998</v>
      </c>
    </row>
    <row r="7" spans="1:10" s="4" customFormat="1" ht="27" customHeight="1">
      <c r="A7" s="2" t="s">
        <v>104</v>
      </c>
      <c r="B7" s="25">
        <v>18</v>
      </c>
      <c r="C7" s="32">
        <v>246140</v>
      </c>
      <c r="D7" s="19">
        <v>4738.1117999999997</v>
      </c>
      <c r="E7" s="19">
        <v>66107</v>
      </c>
      <c r="F7" s="19">
        <v>1319.5983174600001</v>
      </c>
      <c r="G7" s="32">
        <v>1232112</v>
      </c>
      <c r="H7" s="19">
        <v>24097.958119999999</v>
      </c>
      <c r="I7" s="32">
        <v>122799</v>
      </c>
      <c r="J7" s="19">
        <v>2431.9299999999998</v>
      </c>
    </row>
    <row r="8" spans="1:10" s="4" customFormat="1" ht="27" customHeight="1">
      <c r="A8" s="2" t="s">
        <v>105</v>
      </c>
      <c r="B8" s="25">
        <v>22</v>
      </c>
      <c r="C8" s="32">
        <v>433988</v>
      </c>
      <c r="D8" s="19">
        <v>8498.0450999999994</v>
      </c>
      <c r="E8" s="19">
        <v>60668</v>
      </c>
      <c r="F8" s="19">
        <v>1254.5999999999999</v>
      </c>
      <c r="G8" s="32">
        <v>1145026</v>
      </c>
      <c r="H8" s="19">
        <v>22661.540420000001</v>
      </c>
      <c r="I8" s="32">
        <v>140085</v>
      </c>
      <c r="J8" s="19">
        <v>2848.5698339999999</v>
      </c>
    </row>
    <row r="9" spans="1:10" s="4" customFormat="1" ht="27" customHeight="1">
      <c r="A9" s="2" t="s">
        <v>106</v>
      </c>
      <c r="B9" s="25">
        <v>19</v>
      </c>
      <c r="C9" s="32">
        <v>415150</v>
      </c>
      <c r="D9" s="19">
        <v>8394.59</v>
      </c>
      <c r="E9" s="19">
        <v>67113</v>
      </c>
      <c r="F9" s="19">
        <v>1402.62</v>
      </c>
      <c r="G9" s="32">
        <v>1775758</v>
      </c>
      <c r="H9" s="19">
        <v>36063.303180000003</v>
      </c>
      <c r="I9" s="32">
        <v>141713</v>
      </c>
      <c r="J9" s="19">
        <v>2922.8726999999999</v>
      </c>
    </row>
    <row r="10" spans="1:10" s="4" customFormat="1" ht="27" customHeight="1">
      <c r="A10" s="2" t="s">
        <v>107</v>
      </c>
      <c r="B10" s="25">
        <v>23</v>
      </c>
      <c r="C10" s="32">
        <v>784301</v>
      </c>
      <c r="D10" s="19">
        <v>16198.302</v>
      </c>
      <c r="E10" s="19">
        <v>81493</v>
      </c>
      <c r="F10" s="19">
        <v>1747.60358378</v>
      </c>
      <c r="G10" s="32">
        <v>2193597</v>
      </c>
      <c r="H10" s="19">
        <v>46067.476569999999</v>
      </c>
      <c r="I10" s="32">
        <v>156910</v>
      </c>
      <c r="J10" s="19">
        <v>3349.4228629999998</v>
      </c>
    </row>
    <row r="11" spans="1:10" s="4" customFormat="1" ht="27" customHeight="1">
      <c r="A11" s="2" t="s">
        <v>108</v>
      </c>
      <c r="B11" s="25">
        <v>20</v>
      </c>
      <c r="C11" s="32">
        <v>578510</v>
      </c>
      <c r="D11" s="19">
        <v>11924.276</v>
      </c>
      <c r="E11" s="32">
        <v>122449</v>
      </c>
      <c r="F11" s="19">
        <v>2580.9419346200002</v>
      </c>
      <c r="G11" s="32">
        <v>1543335</v>
      </c>
      <c r="H11" s="19">
        <v>32496.357650000002</v>
      </c>
      <c r="I11" s="32">
        <v>179226</v>
      </c>
      <c r="J11" s="19">
        <v>3776.466848</v>
      </c>
    </row>
    <row r="12" spans="1:10" s="4" customFormat="1" ht="27" customHeight="1">
      <c r="A12" s="2" t="s">
        <v>109</v>
      </c>
      <c r="B12" s="25">
        <v>19</v>
      </c>
      <c r="C12" s="32">
        <v>545973</v>
      </c>
      <c r="D12" s="19">
        <v>11212.552299999999</v>
      </c>
      <c r="E12" s="32">
        <v>129129</v>
      </c>
      <c r="F12" s="19">
        <v>2693.7395364600002</v>
      </c>
      <c r="G12" s="32">
        <v>1391624</v>
      </c>
      <c r="H12" s="19">
        <v>28897.58613</v>
      </c>
      <c r="I12" s="32">
        <v>190842</v>
      </c>
      <c r="J12" s="19">
        <v>3978.0798289999998</v>
      </c>
    </row>
    <row r="13" spans="1:10" s="4" customFormat="1" ht="19.5" customHeight="1">
      <c r="A13" s="514" t="s">
        <v>58</v>
      </c>
      <c r="B13" s="514"/>
      <c r="C13" s="514"/>
      <c r="D13" s="514"/>
      <c r="E13" s="514"/>
      <c r="F13" s="514"/>
      <c r="G13" s="514"/>
      <c r="H13" s="514"/>
      <c r="I13" s="514"/>
      <c r="J13" s="514"/>
    </row>
    <row r="14" spans="1:10" s="4" customFormat="1" ht="18" customHeight="1">
      <c r="A14" s="514" t="s">
        <v>1099</v>
      </c>
      <c r="B14" s="514"/>
      <c r="C14" s="514"/>
      <c r="D14" s="514"/>
      <c r="E14" s="514"/>
      <c r="F14" s="514"/>
      <c r="G14" s="514"/>
      <c r="H14" s="514"/>
      <c r="I14" s="514"/>
      <c r="J14" s="514"/>
    </row>
    <row r="15" spans="1:10" s="4" customFormat="1" ht="27.6" customHeight="1"/>
  </sheetData>
  <mergeCells count="11">
    <mergeCell ref="A13:J13"/>
    <mergeCell ref="A14:J14"/>
    <mergeCell ref="A1:J1"/>
    <mergeCell ref="A2:A4"/>
    <mergeCell ref="B2:B4"/>
    <mergeCell ref="C2:F2"/>
    <mergeCell ref="G2:J2"/>
    <mergeCell ref="C3:D3"/>
    <mergeCell ref="E3:F3"/>
    <mergeCell ref="G3:H3"/>
    <mergeCell ref="I3:J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zoomScaleNormal="100" workbookViewId="0">
      <selection activeCell="A14" sqref="A14"/>
    </sheetView>
  </sheetViews>
  <sheetFormatPr defaultRowHeight="12.75"/>
  <cols>
    <col min="1" max="1" width="14.7109375" bestFit="1" customWidth="1"/>
    <col min="2" max="2" width="16.5703125" bestFit="1" customWidth="1"/>
    <col min="3" max="5" width="12.140625" bestFit="1" customWidth="1"/>
    <col min="6" max="6" width="22.140625" bestFit="1" customWidth="1"/>
    <col min="7" max="7" width="4.7109375" bestFit="1" customWidth="1"/>
  </cols>
  <sheetData>
    <row r="1" spans="1:6" ht="15" customHeight="1">
      <c r="A1" s="564" t="s">
        <v>1102</v>
      </c>
      <c r="B1" s="564"/>
      <c r="C1" s="564"/>
      <c r="D1" s="564"/>
      <c r="E1" s="564"/>
      <c r="F1" s="564"/>
    </row>
    <row r="2" spans="1:6" s="4" customFormat="1" ht="18" customHeight="1">
      <c r="A2" s="467" t="s">
        <v>121</v>
      </c>
      <c r="B2" s="518" t="s">
        <v>156</v>
      </c>
      <c r="C2" s="519"/>
      <c r="D2" s="518" t="s">
        <v>157</v>
      </c>
      <c r="E2" s="519"/>
    </row>
    <row r="3" spans="1:6" s="4" customFormat="1" ht="37.5" customHeight="1">
      <c r="A3" s="469"/>
      <c r="B3" s="13" t="s">
        <v>452</v>
      </c>
      <c r="C3" s="7" t="s">
        <v>527</v>
      </c>
      <c r="D3" s="13" t="s">
        <v>452</v>
      </c>
      <c r="E3" s="7" t="s">
        <v>527</v>
      </c>
    </row>
    <row r="4" spans="1:6" s="4" customFormat="1" ht="18" customHeight="1">
      <c r="A4" s="2" t="s">
        <v>23</v>
      </c>
      <c r="B4" s="67">
        <v>308.58897999999999</v>
      </c>
      <c r="C4" s="67">
        <v>13.792949</v>
      </c>
      <c r="D4" s="67">
        <v>634.57266440000001</v>
      </c>
      <c r="E4" s="67">
        <v>13.22739331</v>
      </c>
    </row>
    <row r="5" spans="1:6" s="4" customFormat="1" ht="18" customHeight="1">
      <c r="A5" s="2" t="s">
        <v>24</v>
      </c>
      <c r="B5" s="67">
        <v>767.97451699999999</v>
      </c>
      <c r="C5" s="67">
        <v>14.183175</v>
      </c>
      <c r="D5" s="67">
        <v>746.18028019999997</v>
      </c>
      <c r="E5" s="67">
        <v>8.7946104999999992</v>
      </c>
    </row>
    <row r="6" spans="1:6" s="4" customFormat="1" ht="18" customHeight="1">
      <c r="A6" s="2" t="s">
        <v>104</v>
      </c>
      <c r="B6" s="67">
        <v>58.395730999999998</v>
      </c>
      <c r="C6" s="67">
        <v>0.94437899999999997</v>
      </c>
      <c r="D6" s="67">
        <v>63.695625499999998</v>
      </c>
      <c r="E6" s="67">
        <v>1.6079706</v>
      </c>
    </row>
    <row r="7" spans="1:6" s="4" customFormat="1" ht="18" customHeight="1">
      <c r="A7" s="2" t="s">
        <v>105</v>
      </c>
      <c r="B7" s="67">
        <v>78.241282999999996</v>
      </c>
      <c r="C7" s="67">
        <v>0.59964499999999998</v>
      </c>
      <c r="D7" s="67">
        <v>84.1980255</v>
      </c>
      <c r="E7" s="67">
        <v>0.36052447999999998</v>
      </c>
    </row>
    <row r="8" spans="1:6" s="4" customFormat="1" ht="18" customHeight="1">
      <c r="A8" s="2" t="s">
        <v>106</v>
      </c>
      <c r="B8" s="67">
        <v>106.41117800000001</v>
      </c>
      <c r="C8" s="67">
        <v>2.3965890000000001</v>
      </c>
      <c r="D8" s="67">
        <v>119.303811</v>
      </c>
      <c r="E8" s="67">
        <v>1.6749462399999999</v>
      </c>
    </row>
    <row r="9" spans="1:6" s="4" customFormat="1" ht="18" customHeight="1">
      <c r="A9" s="2" t="s">
        <v>107</v>
      </c>
      <c r="B9" s="67">
        <v>163.704103</v>
      </c>
      <c r="C9" s="67">
        <v>7.4817390000000001</v>
      </c>
      <c r="D9" s="67">
        <v>158.13399000000001</v>
      </c>
      <c r="E9" s="67">
        <v>3.0407462000000001</v>
      </c>
    </row>
    <row r="10" spans="1:6" s="4" customFormat="1" ht="18" customHeight="1">
      <c r="A10" s="2" t="s">
        <v>108</v>
      </c>
      <c r="B10" s="67">
        <v>164.43217300000001</v>
      </c>
      <c r="C10" s="67">
        <v>1.5541879999999999</v>
      </c>
      <c r="D10" s="67">
        <v>149.4156031</v>
      </c>
      <c r="E10" s="67">
        <v>1.5114582999999999</v>
      </c>
    </row>
    <row r="11" spans="1:6" s="4" customFormat="1" ht="18" customHeight="1">
      <c r="A11" s="2" t="s">
        <v>109</v>
      </c>
      <c r="B11" s="67">
        <v>196.79004900000001</v>
      </c>
      <c r="C11" s="67">
        <v>1.2066349999999999</v>
      </c>
      <c r="D11" s="67">
        <v>171.43322509999999</v>
      </c>
      <c r="E11" s="67">
        <v>0.59896468000000003</v>
      </c>
    </row>
    <row r="12" spans="1:6" s="4" customFormat="1" ht="19.5" customHeight="1">
      <c r="A12" s="457" t="s">
        <v>58</v>
      </c>
      <c r="B12" s="457"/>
      <c r="C12" s="457"/>
      <c r="D12" s="457"/>
      <c r="E12" s="457"/>
    </row>
    <row r="13" spans="1:6" s="4" customFormat="1" ht="18" customHeight="1">
      <c r="A13" s="457" t="s">
        <v>1103</v>
      </c>
      <c r="B13" s="457"/>
      <c r="C13" s="457"/>
      <c r="D13" s="457"/>
      <c r="E13" s="457"/>
    </row>
    <row r="14" spans="1:6" s="4" customFormat="1" ht="28.35" customHeight="1"/>
  </sheetData>
  <mergeCells count="6">
    <mergeCell ref="A13:E13"/>
    <mergeCell ref="A1:F1"/>
    <mergeCell ref="A2:A3"/>
    <mergeCell ref="B2:C2"/>
    <mergeCell ref="D2:E2"/>
    <mergeCell ref="A12:E1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Normal="100" workbookViewId="0">
      <selection sqref="A1:D1"/>
    </sheetView>
  </sheetViews>
  <sheetFormatPr defaultRowHeight="12.75"/>
  <cols>
    <col min="1" max="6" width="12.140625" bestFit="1" customWidth="1"/>
    <col min="7" max="7" width="4.85546875" bestFit="1" customWidth="1"/>
  </cols>
  <sheetData>
    <row r="1" spans="1:6" ht="15" customHeight="1">
      <c r="A1" s="515" t="s">
        <v>20</v>
      </c>
      <c r="B1" s="515"/>
      <c r="C1" s="515"/>
      <c r="D1" s="515"/>
    </row>
    <row r="2" spans="1:6" s="4" customFormat="1" ht="51" customHeight="1">
      <c r="A2" s="7" t="s">
        <v>149</v>
      </c>
      <c r="B2" s="8" t="s">
        <v>528</v>
      </c>
      <c r="C2" s="8" t="s">
        <v>529</v>
      </c>
      <c r="D2" s="8" t="s">
        <v>530</v>
      </c>
      <c r="E2" s="7" t="s">
        <v>531</v>
      </c>
      <c r="F2" s="7" t="s">
        <v>532</v>
      </c>
    </row>
    <row r="3" spans="1:6" s="4" customFormat="1" ht="18" customHeight="1">
      <c r="A3" s="2" t="s">
        <v>503</v>
      </c>
      <c r="B3" s="32">
        <v>1640809.72</v>
      </c>
      <c r="C3" s="32">
        <v>1679740.84</v>
      </c>
      <c r="D3" s="19">
        <v>-38931.120000000003</v>
      </c>
      <c r="E3" s="25">
        <v>-5498.74</v>
      </c>
      <c r="F3" s="25">
        <v>2921535.77</v>
      </c>
    </row>
    <row r="4" spans="1:6" s="4" customFormat="1" ht="18" customHeight="1">
      <c r="A4" s="2" t="s">
        <v>533</v>
      </c>
      <c r="B4" s="32">
        <v>902025.48</v>
      </c>
      <c r="C4" s="32">
        <v>863109.04</v>
      </c>
      <c r="D4" s="19">
        <v>38916.44</v>
      </c>
      <c r="E4" s="25">
        <v>5584.02</v>
      </c>
      <c r="F4" s="25">
        <v>253738.2</v>
      </c>
    </row>
    <row r="5" spans="1:6" s="4" customFormat="1" ht="18" customHeight="1">
      <c r="A5" s="2" t="s">
        <v>104</v>
      </c>
      <c r="B5" s="32">
        <v>135799.91</v>
      </c>
      <c r="C5" s="32">
        <v>119072.05</v>
      </c>
      <c r="D5" s="19">
        <v>16727.86</v>
      </c>
      <c r="E5" s="25">
        <v>2406.9</v>
      </c>
      <c r="F5" s="25">
        <v>250561.08</v>
      </c>
    </row>
    <row r="6" spans="1:6" s="4" customFormat="1" ht="18" customHeight="1">
      <c r="A6" s="2" t="s">
        <v>105</v>
      </c>
      <c r="B6" s="32">
        <v>172501.85</v>
      </c>
      <c r="C6" s="32">
        <v>161131.85</v>
      </c>
      <c r="D6" s="19">
        <v>11370</v>
      </c>
      <c r="E6" s="25">
        <v>1637.64</v>
      </c>
      <c r="F6" s="25">
        <v>252198.72</v>
      </c>
    </row>
    <row r="7" spans="1:6" s="4" customFormat="1" ht="18" customHeight="1">
      <c r="A7" s="2" t="s">
        <v>106</v>
      </c>
      <c r="B7" s="32">
        <v>151533.03</v>
      </c>
      <c r="C7" s="32">
        <v>138422.19</v>
      </c>
      <c r="D7" s="19">
        <v>13110.84</v>
      </c>
      <c r="E7" s="25">
        <v>1887.58</v>
      </c>
      <c r="F7" s="25">
        <v>254086.3</v>
      </c>
    </row>
    <row r="8" spans="1:6" s="4" customFormat="1" ht="18" customHeight="1">
      <c r="A8" s="2" t="s">
        <v>107</v>
      </c>
      <c r="B8" s="32">
        <v>144200.42000000001</v>
      </c>
      <c r="C8" s="32">
        <v>147203.63</v>
      </c>
      <c r="D8" s="19">
        <v>-3003.21</v>
      </c>
      <c r="E8" s="25">
        <v>-433.57</v>
      </c>
      <c r="F8" s="25">
        <v>253652.73</v>
      </c>
    </row>
    <row r="9" spans="1:6" s="4" customFormat="1" ht="18" customHeight="1">
      <c r="A9" s="2" t="s">
        <v>108</v>
      </c>
      <c r="B9" s="32">
        <v>152516.21</v>
      </c>
      <c r="C9" s="32">
        <v>158387.68</v>
      </c>
      <c r="D9" s="19">
        <v>-5871.47</v>
      </c>
      <c r="E9" s="25">
        <v>-850.45</v>
      </c>
      <c r="F9" s="25">
        <v>252802.28</v>
      </c>
    </row>
    <row r="10" spans="1:6" s="4" customFormat="1" ht="18" customHeight="1">
      <c r="A10" s="2" t="s">
        <v>109</v>
      </c>
      <c r="B10" s="32">
        <v>145474.06</v>
      </c>
      <c r="C10" s="32">
        <v>138891.64000000001</v>
      </c>
      <c r="D10" s="19">
        <v>6582.42</v>
      </c>
      <c r="E10" s="25">
        <v>935.92</v>
      </c>
      <c r="F10" s="25">
        <v>253738.2</v>
      </c>
    </row>
    <row r="11" spans="1:6" s="4" customFormat="1" ht="18.75" customHeight="1">
      <c r="A11" s="514" t="s">
        <v>202</v>
      </c>
      <c r="B11" s="514"/>
      <c r="C11" s="514"/>
      <c r="D11" s="514"/>
      <c r="E11" s="514"/>
      <c r="F11" s="514"/>
    </row>
    <row r="12" spans="1:6" s="4" customFormat="1" ht="18" customHeight="1">
      <c r="A12" s="514" t="s">
        <v>534</v>
      </c>
      <c r="B12" s="514"/>
      <c r="C12" s="514"/>
      <c r="D12" s="514"/>
      <c r="E12" s="514"/>
      <c r="F12" s="514"/>
    </row>
    <row r="13" spans="1:6" s="4" customFormat="1" ht="28.35" customHeight="1"/>
  </sheetData>
  <mergeCells count="3">
    <mergeCell ref="A1:D1"/>
    <mergeCell ref="A11:F11"/>
    <mergeCell ref="A12:F12"/>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tabSelected="1" zoomScaleNormal="100" workbookViewId="0">
      <selection activeCell="E16" sqref="E16"/>
    </sheetView>
  </sheetViews>
  <sheetFormatPr defaultRowHeight="12.75"/>
  <cols>
    <col min="1" max="1" width="14.85546875" bestFit="1" customWidth="1"/>
    <col min="2" max="5" width="14.7109375" bestFit="1" customWidth="1"/>
    <col min="6" max="6" width="16.42578125" bestFit="1" customWidth="1"/>
    <col min="7" max="7" width="46.140625" bestFit="1" customWidth="1"/>
    <col min="8" max="8" width="4.7109375" bestFit="1" customWidth="1"/>
  </cols>
  <sheetData>
    <row r="1" spans="1:7" ht="15" customHeight="1">
      <c r="A1" s="564" t="s">
        <v>535</v>
      </c>
      <c r="B1" s="564"/>
      <c r="C1" s="564"/>
      <c r="D1" s="564"/>
      <c r="E1" s="564"/>
      <c r="F1" s="564"/>
      <c r="G1" s="564"/>
    </row>
    <row r="2" spans="1:7" s="4" customFormat="1" ht="125.25" customHeight="1">
      <c r="A2" s="5" t="s">
        <v>121</v>
      </c>
      <c r="B2" s="7" t="s">
        <v>536</v>
      </c>
      <c r="C2" s="7" t="s">
        <v>537</v>
      </c>
      <c r="D2" s="7" t="s">
        <v>538</v>
      </c>
      <c r="E2" s="7" t="s">
        <v>539</v>
      </c>
      <c r="F2" s="7" t="s">
        <v>540</v>
      </c>
    </row>
    <row r="3" spans="1:7" s="4" customFormat="1" ht="18" customHeight="1">
      <c r="A3" s="2" t="s">
        <v>23</v>
      </c>
      <c r="B3" s="19">
        <v>78110</v>
      </c>
      <c r="C3" s="19">
        <v>77287</v>
      </c>
      <c r="D3" s="32">
        <v>3342680</v>
      </c>
      <c r="E3" s="40">
        <v>2.2999999999999998</v>
      </c>
      <c r="F3" s="40">
        <v>2.2999999999999998</v>
      </c>
    </row>
    <row r="4" spans="1:7" s="4" customFormat="1" ht="18" customHeight="1">
      <c r="A4" s="428" t="s">
        <v>24</v>
      </c>
      <c r="B4" s="74">
        <v>76611</v>
      </c>
      <c r="C4" s="74">
        <v>75916</v>
      </c>
      <c r="D4" s="74" t="s">
        <v>1136</v>
      </c>
      <c r="E4" s="454">
        <v>2.2999999999999998</v>
      </c>
      <c r="F4" s="454">
        <v>2.2999999999999998</v>
      </c>
    </row>
    <row r="5" spans="1:7" s="4" customFormat="1" ht="18" customHeight="1">
      <c r="A5" s="2" t="s">
        <v>104</v>
      </c>
      <c r="B5" s="19">
        <v>81220</v>
      </c>
      <c r="C5" s="19">
        <v>80362</v>
      </c>
      <c r="D5" s="32">
        <v>3355045</v>
      </c>
      <c r="E5" s="40">
        <v>2.4</v>
      </c>
      <c r="F5" s="40">
        <v>2.4</v>
      </c>
    </row>
    <row r="6" spans="1:7" s="4" customFormat="1" ht="18" customHeight="1">
      <c r="A6" s="2" t="s">
        <v>105</v>
      </c>
      <c r="B6" s="19">
        <v>82619</v>
      </c>
      <c r="C6" s="19">
        <v>82426</v>
      </c>
      <c r="D6" s="32">
        <v>3417679</v>
      </c>
      <c r="E6" s="40">
        <v>2.4</v>
      </c>
      <c r="F6" s="40">
        <v>2.4</v>
      </c>
    </row>
    <row r="7" spans="1:7" s="4" customFormat="1" ht="18" customHeight="1">
      <c r="A7" s="2" t="s">
        <v>106</v>
      </c>
      <c r="B7" s="19">
        <v>81913</v>
      </c>
      <c r="C7" s="19">
        <v>81092</v>
      </c>
      <c r="D7" s="32">
        <v>3381730</v>
      </c>
      <c r="E7" s="40">
        <v>2.4</v>
      </c>
      <c r="F7" s="40">
        <v>2.4</v>
      </c>
    </row>
    <row r="8" spans="1:7" s="4" customFormat="1" ht="18" customHeight="1">
      <c r="A8" s="2" t="s">
        <v>107</v>
      </c>
      <c r="B8" s="19">
        <v>81082</v>
      </c>
      <c r="C8" s="19">
        <v>80324</v>
      </c>
      <c r="D8" s="32">
        <v>3203385</v>
      </c>
      <c r="E8" s="40">
        <v>2.5</v>
      </c>
      <c r="F8" s="40">
        <v>2.5</v>
      </c>
    </row>
    <row r="9" spans="1:7" s="4" customFormat="1" ht="18" customHeight="1">
      <c r="A9" s="451" t="s">
        <v>108</v>
      </c>
      <c r="B9" s="452">
        <v>79088</v>
      </c>
      <c r="C9" s="452">
        <v>78409</v>
      </c>
      <c r="D9" s="452" t="s">
        <v>1135</v>
      </c>
      <c r="E9" s="453">
        <v>2.5</v>
      </c>
      <c r="F9" s="453">
        <v>2.5</v>
      </c>
    </row>
    <row r="10" spans="1:7" s="4" customFormat="1" ht="18" customHeight="1">
      <c r="A10" s="72" t="s">
        <v>1134</v>
      </c>
      <c r="B10" s="74">
        <v>76611</v>
      </c>
      <c r="C10" s="74">
        <v>75916</v>
      </c>
      <c r="D10" s="74" t="s">
        <v>1136</v>
      </c>
      <c r="E10" s="454">
        <v>2.2999999999999998</v>
      </c>
      <c r="F10" s="454">
        <v>2.2999999999999998</v>
      </c>
    </row>
    <row r="11" spans="1:7" s="4" customFormat="1" ht="45.75" customHeight="1">
      <c r="A11" s="513" t="s">
        <v>541</v>
      </c>
      <c r="B11" s="513"/>
      <c r="C11" s="513"/>
      <c r="D11" s="513"/>
      <c r="E11" s="513"/>
      <c r="F11" s="513"/>
    </row>
    <row r="12" spans="1:7" s="4" customFormat="1" ht="13.5" customHeight="1">
      <c r="A12" s="514" t="s">
        <v>202</v>
      </c>
      <c r="B12" s="514"/>
      <c r="C12" s="514"/>
      <c r="D12" s="514"/>
      <c r="E12" s="514"/>
      <c r="F12" s="514"/>
    </row>
    <row r="13" spans="1:7" s="4" customFormat="1" ht="13.5" customHeight="1">
      <c r="A13" s="514" t="s">
        <v>76</v>
      </c>
      <c r="B13" s="514"/>
      <c r="C13" s="514"/>
      <c r="D13" s="514"/>
      <c r="E13" s="514"/>
      <c r="F13" s="514"/>
    </row>
    <row r="14" spans="1:7" s="4" customFormat="1" ht="28.35" customHeight="1"/>
  </sheetData>
  <mergeCells count="4">
    <mergeCell ref="A1:G1"/>
    <mergeCell ref="A11:F11"/>
    <mergeCell ref="A12:F12"/>
    <mergeCell ref="A13:F13"/>
  </mergeCells>
  <pageMargins left="0.78431372549019618" right="0.78431372549019618" top="0.98039215686274517" bottom="0.98039215686274517" header="0.50980392156862753" footer="0.50980392156862753"/>
  <pageSetup paperSize="9" scale="96" orientation="landscape" useFirstPageNumber="1"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
  <sheetViews>
    <sheetView zoomScaleNormal="100" workbookViewId="0">
      <selection activeCell="A14" sqref="A14:IV14"/>
    </sheetView>
  </sheetViews>
  <sheetFormatPr defaultRowHeight="12.75"/>
  <cols>
    <col min="1" max="1" width="11.7109375" bestFit="1" customWidth="1"/>
    <col min="2" max="2" width="7" bestFit="1" customWidth="1"/>
    <col min="3" max="3" width="9.7109375" bestFit="1" customWidth="1"/>
    <col min="4" max="4" width="7" bestFit="1" customWidth="1"/>
    <col min="5" max="5" width="10" bestFit="1" customWidth="1"/>
    <col min="6" max="6" width="7" bestFit="1" customWidth="1"/>
    <col min="7" max="7" width="10.5703125" bestFit="1" customWidth="1"/>
    <col min="8" max="8" width="6.5703125" bestFit="1" customWidth="1"/>
    <col min="9" max="9" width="10" bestFit="1" customWidth="1"/>
    <col min="10" max="10" width="7.42578125" bestFit="1" customWidth="1"/>
    <col min="11" max="11" width="9.7109375" bestFit="1" customWidth="1"/>
    <col min="12" max="12" width="6.85546875" bestFit="1" customWidth="1"/>
    <col min="13" max="13" width="9.5703125" bestFit="1" customWidth="1"/>
    <col min="14" max="14" width="6.85546875" bestFit="1" customWidth="1"/>
    <col min="15" max="15" width="12.42578125" bestFit="1" customWidth="1"/>
    <col min="16" max="16" width="7" bestFit="1" customWidth="1"/>
    <col min="17" max="17" width="10.7109375" bestFit="1" customWidth="1"/>
    <col min="18" max="18" width="6.7109375" bestFit="1" customWidth="1"/>
    <col min="19" max="19" width="10.140625" bestFit="1" customWidth="1"/>
    <col min="20" max="20" width="6.5703125" bestFit="1" customWidth="1"/>
    <col min="21" max="21" width="12.42578125" bestFit="1" customWidth="1"/>
    <col min="22" max="22" width="6.5703125" bestFit="1" customWidth="1"/>
    <col min="23" max="23" width="10.28515625" bestFit="1" customWidth="1"/>
    <col min="24" max="24" width="6.7109375" bestFit="1" customWidth="1"/>
    <col min="25" max="25" width="10.140625" bestFit="1" customWidth="1"/>
    <col min="26" max="26" width="6.5703125" bestFit="1" customWidth="1"/>
    <col min="27" max="27" width="10.85546875" bestFit="1" customWidth="1"/>
    <col min="28" max="28" width="6.7109375" bestFit="1" customWidth="1"/>
    <col min="29" max="29" width="12.85546875" bestFit="1" customWidth="1"/>
    <col min="30" max="30" width="4.7109375" bestFit="1" customWidth="1"/>
  </cols>
  <sheetData>
    <row r="1" spans="1:29" ht="15" customHeight="1">
      <c r="A1" s="515" t="s">
        <v>21</v>
      </c>
      <c r="B1" s="515"/>
      <c r="C1" s="515"/>
      <c r="D1" s="515"/>
      <c r="E1" s="515"/>
      <c r="F1" s="515"/>
      <c r="G1" s="515"/>
      <c r="H1" s="515"/>
      <c r="I1" s="515"/>
      <c r="J1" s="515"/>
      <c r="K1" s="515"/>
      <c r="L1" s="515"/>
      <c r="M1" s="515"/>
      <c r="N1" s="515"/>
      <c r="O1" s="515"/>
      <c r="P1" s="515"/>
      <c r="Q1" s="515"/>
      <c r="R1" s="515"/>
      <c r="S1" s="515"/>
      <c r="T1" s="515"/>
      <c r="U1" s="515"/>
      <c r="V1" s="515"/>
      <c r="W1" s="515"/>
      <c r="X1" s="515"/>
      <c r="Y1" s="515"/>
      <c r="Z1" s="515"/>
    </row>
    <row r="2" spans="1:29" s="4" customFormat="1" ht="51" customHeight="1">
      <c r="A2" s="459" t="s">
        <v>542</v>
      </c>
      <c r="B2" s="518" t="s">
        <v>543</v>
      </c>
      <c r="C2" s="519"/>
      <c r="D2" s="475" t="s">
        <v>544</v>
      </c>
      <c r="E2" s="476"/>
      <c r="F2" s="475" t="s">
        <v>545</v>
      </c>
      <c r="G2" s="476"/>
      <c r="H2" s="475" t="s">
        <v>546</v>
      </c>
      <c r="I2" s="476"/>
      <c r="J2" s="518" t="s">
        <v>547</v>
      </c>
      <c r="K2" s="519"/>
      <c r="L2" s="518" t="s">
        <v>548</v>
      </c>
      <c r="M2" s="519"/>
      <c r="N2" s="475" t="s">
        <v>549</v>
      </c>
      <c r="O2" s="476"/>
      <c r="P2" s="518" t="s">
        <v>550</v>
      </c>
      <c r="Q2" s="519"/>
      <c r="R2" s="518" t="s">
        <v>240</v>
      </c>
      <c r="S2" s="519"/>
      <c r="T2" s="475" t="s">
        <v>551</v>
      </c>
      <c r="U2" s="476"/>
      <c r="V2" s="475" t="s">
        <v>552</v>
      </c>
      <c r="W2" s="476"/>
      <c r="X2" s="475" t="s">
        <v>553</v>
      </c>
      <c r="Y2" s="476"/>
      <c r="Z2" s="518" t="s">
        <v>234</v>
      </c>
      <c r="AA2" s="519"/>
      <c r="AB2" s="518" t="s">
        <v>98</v>
      </c>
      <c r="AC2" s="519"/>
    </row>
    <row r="3" spans="1:29" s="4" customFormat="1" ht="51.75" customHeight="1">
      <c r="A3" s="460"/>
      <c r="B3" s="7" t="s">
        <v>554</v>
      </c>
      <c r="C3" s="8" t="s">
        <v>103</v>
      </c>
      <c r="D3" s="7" t="s">
        <v>554</v>
      </c>
      <c r="E3" s="8" t="s">
        <v>126</v>
      </c>
      <c r="F3" s="7" t="s">
        <v>554</v>
      </c>
      <c r="G3" s="8" t="s">
        <v>126</v>
      </c>
      <c r="H3" s="7" t="s">
        <v>554</v>
      </c>
      <c r="I3" s="8" t="s">
        <v>126</v>
      </c>
      <c r="J3" s="7" t="s">
        <v>554</v>
      </c>
      <c r="K3" s="8" t="s">
        <v>126</v>
      </c>
      <c r="L3" s="7" t="s">
        <v>554</v>
      </c>
      <c r="M3" s="8" t="s">
        <v>126</v>
      </c>
      <c r="N3" s="7" t="s">
        <v>554</v>
      </c>
      <c r="O3" s="8" t="s">
        <v>126</v>
      </c>
      <c r="P3" s="7" t="s">
        <v>554</v>
      </c>
      <c r="Q3" s="8" t="s">
        <v>126</v>
      </c>
      <c r="R3" s="7" t="s">
        <v>554</v>
      </c>
      <c r="S3" s="8" t="s">
        <v>126</v>
      </c>
      <c r="T3" s="7" t="s">
        <v>554</v>
      </c>
      <c r="U3" s="8" t="s">
        <v>126</v>
      </c>
      <c r="V3" s="7" t="s">
        <v>554</v>
      </c>
      <c r="W3" s="8" t="s">
        <v>126</v>
      </c>
      <c r="X3" s="7" t="s">
        <v>554</v>
      </c>
      <c r="Y3" s="8" t="s">
        <v>126</v>
      </c>
      <c r="Z3" s="7" t="s">
        <v>554</v>
      </c>
      <c r="AA3" s="8" t="s">
        <v>126</v>
      </c>
      <c r="AB3" s="7" t="s">
        <v>554</v>
      </c>
      <c r="AC3" s="8" t="s">
        <v>126</v>
      </c>
    </row>
    <row r="4" spans="1:29" s="4" customFormat="1" ht="18" customHeight="1">
      <c r="A4" s="2" t="s">
        <v>23</v>
      </c>
      <c r="B4" s="19">
        <v>9556</v>
      </c>
      <c r="C4" s="32">
        <v>3342680.32</v>
      </c>
      <c r="D4" s="9">
        <v>64</v>
      </c>
      <c r="E4" s="32">
        <v>354339.64</v>
      </c>
      <c r="F4" s="19">
        <v>1867</v>
      </c>
      <c r="G4" s="32">
        <v>802859.99</v>
      </c>
      <c r="H4" s="19">
        <v>201</v>
      </c>
      <c r="I4" s="19">
        <v>37261.17</v>
      </c>
      <c r="J4" s="19">
        <v>24</v>
      </c>
      <c r="K4" s="19">
        <v>1948.99</v>
      </c>
      <c r="L4" s="19">
        <v>547</v>
      </c>
      <c r="M4" s="19">
        <v>3485.82</v>
      </c>
      <c r="N4" s="19">
        <v>1755</v>
      </c>
      <c r="O4" s="32">
        <v>2278220.41</v>
      </c>
      <c r="P4" s="19">
        <v>499</v>
      </c>
      <c r="Q4" s="32">
        <v>104563.22</v>
      </c>
      <c r="R4" s="19">
        <v>117</v>
      </c>
      <c r="S4" s="32">
        <v>320444.7</v>
      </c>
      <c r="T4" s="9">
        <v>781</v>
      </c>
      <c r="U4" s="32">
        <v>1732888.97</v>
      </c>
      <c r="V4" s="9">
        <v>120</v>
      </c>
      <c r="W4" s="32">
        <v>422316.79</v>
      </c>
      <c r="X4" s="9">
        <v>25</v>
      </c>
      <c r="Y4" s="19">
        <v>60865.9</v>
      </c>
      <c r="Z4" s="19">
        <v>19018</v>
      </c>
      <c r="AA4" s="32">
        <v>791087.54</v>
      </c>
      <c r="AB4" s="19">
        <v>34574</v>
      </c>
      <c r="AC4" s="35">
        <v>10252963.460000001</v>
      </c>
    </row>
    <row r="5" spans="1:29" s="4" customFormat="1" ht="18" customHeight="1">
      <c r="A5" s="2" t="s">
        <v>24</v>
      </c>
      <c r="B5" s="19">
        <v>9508</v>
      </c>
      <c r="C5" s="32">
        <v>3291702.83</v>
      </c>
      <c r="D5" s="9">
        <v>67</v>
      </c>
      <c r="E5" s="32">
        <v>339876.5</v>
      </c>
      <c r="F5" s="19">
        <v>1981</v>
      </c>
      <c r="G5" s="32">
        <v>893642.4</v>
      </c>
      <c r="H5" s="19">
        <v>204</v>
      </c>
      <c r="I5" s="19">
        <v>39548.949999999997</v>
      </c>
      <c r="J5" s="19">
        <v>25</v>
      </c>
      <c r="K5" s="19">
        <v>2345.38</v>
      </c>
      <c r="L5" s="19">
        <v>629</v>
      </c>
      <c r="M5" s="19">
        <v>2956.5</v>
      </c>
      <c r="N5" s="19">
        <v>1704</v>
      </c>
      <c r="O5" s="32">
        <v>2234055.7599999998</v>
      </c>
      <c r="P5" s="19">
        <v>508</v>
      </c>
      <c r="Q5" s="19">
        <v>94593.48</v>
      </c>
      <c r="R5" s="19">
        <v>119</v>
      </c>
      <c r="S5" s="32">
        <v>347264.25</v>
      </c>
      <c r="T5" s="9">
        <v>785</v>
      </c>
      <c r="U5" s="32">
        <v>1728878.53</v>
      </c>
      <c r="V5" s="9">
        <v>117</v>
      </c>
      <c r="W5" s="32">
        <v>425824.11</v>
      </c>
      <c r="X5" s="9">
        <v>25</v>
      </c>
      <c r="Y5" s="19">
        <v>55902.7</v>
      </c>
      <c r="Z5" s="19">
        <v>21415</v>
      </c>
      <c r="AA5" s="32">
        <v>988363.56</v>
      </c>
      <c r="AB5" s="19">
        <v>37087</v>
      </c>
      <c r="AC5" s="35">
        <v>10444954.949999999</v>
      </c>
    </row>
    <row r="6" spans="1:29" s="4" customFormat="1" ht="18" customHeight="1">
      <c r="A6" s="2" t="s">
        <v>555</v>
      </c>
      <c r="B6" s="19">
        <v>9518</v>
      </c>
      <c r="C6" s="32">
        <v>3355044.84</v>
      </c>
      <c r="D6" s="9">
        <v>64</v>
      </c>
      <c r="E6" s="32">
        <v>354291.66</v>
      </c>
      <c r="F6" s="19">
        <v>1895</v>
      </c>
      <c r="G6" s="32">
        <v>813049.09</v>
      </c>
      <c r="H6" s="19">
        <v>201</v>
      </c>
      <c r="I6" s="19">
        <v>37267.919999999998</v>
      </c>
      <c r="J6" s="19">
        <v>24</v>
      </c>
      <c r="K6" s="19">
        <v>1967.08</v>
      </c>
      <c r="L6" s="19">
        <v>554</v>
      </c>
      <c r="M6" s="19">
        <v>3477.48</v>
      </c>
      <c r="N6" s="19">
        <v>1739</v>
      </c>
      <c r="O6" s="32">
        <v>2323169.13</v>
      </c>
      <c r="P6" s="19">
        <v>499</v>
      </c>
      <c r="Q6" s="32">
        <v>102763.88</v>
      </c>
      <c r="R6" s="19">
        <v>117</v>
      </c>
      <c r="S6" s="32">
        <v>329869.38</v>
      </c>
      <c r="T6" s="9">
        <v>783</v>
      </c>
      <c r="U6" s="32">
        <v>1738754.53</v>
      </c>
      <c r="V6" s="9">
        <v>126</v>
      </c>
      <c r="W6" s="32">
        <v>427419.72</v>
      </c>
      <c r="X6" s="9">
        <v>25</v>
      </c>
      <c r="Y6" s="19">
        <v>61094.239999999998</v>
      </c>
      <c r="Z6" s="19">
        <v>19296</v>
      </c>
      <c r="AA6" s="32">
        <v>795703.08</v>
      </c>
      <c r="AB6" s="19">
        <v>34841</v>
      </c>
      <c r="AC6" s="35">
        <v>10343872.029999999</v>
      </c>
    </row>
    <row r="7" spans="1:29" s="4" customFormat="1" ht="18" customHeight="1">
      <c r="A7" s="2" t="s">
        <v>556</v>
      </c>
      <c r="B7" s="19">
        <v>9549</v>
      </c>
      <c r="C7" s="32">
        <v>3417678.6</v>
      </c>
      <c r="D7" s="9">
        <v>67</v>
      </c>
      <c r="E7" s="32">
        <v>358022.45</v>
      </c>
      <c r="F7" s="19">
        <v>1898</v>
      </c>
      <c r="G7" s="32">
        <v>839833.8</v>
      </c>
      <c r="H7" s="19">
        <v>201</v>
      </c>
      <c r="I7" s="19">
        <v>38274.449999999997</v>
      </c>
      <c r="J7" s="19">
        <v>25</v>
      </c>
      <c r="K7" s="19">
        <v>1973.24</v>
      </c>
      <c r="L7" s="19">
        <v>573</v>
      </c>
      <c r="M7" s="19">
        <v>3551.21</v>
      </c>
      <c r="N7" s="19">
        <v>1744</v>
      </c>
      <c r="O7" s="32">
        <v>2368187.5299999998</v>
      </c>
      <c r="P7" s="19">
        <v>501</v>
      </c>
      <c r="Q7" s="32">
        <v>104227.72</v>
      </c>
      <c r="R7" s="19">
        <v>115</v>
      </c>
      <c r="S7" s="32">
        <v>325111.34999999998</v>
      </c>
      <c r="T7" s="9">
        <v>785</v>
      </c>
      <c r="U7" s="32">
        <v>1757181.69</v>
      </c>
      <c r="V7" s="9">
        <v>126</v>
      </c>
      <c r="W7" s="32">
        <v>436159.99</v>
      </c>
      <c r="X7" s="9">
        <v>25</v>
      </c>
      <c r="Y7" s="19">
        <v>59591.12</v>
      </c>
      <c r="Z7" s="19">
        <v>19682</v>
      </c>
      <c r="AA7" s="32">
        <v>823063.65</v>
      </c>
      <c r="AB7" s="19">
        <v>35291</v>
      </c>
      <c r="AC7" s="35">
        <v>10532856.800000001</v>
      </c>
    </row>
    <row r="8" spans="1:29" s="4" customFormat="1" ht="18" customHeight="1">
      <c r="A8" s="2" t="s">
        <v>557</v>
      </c>
      <c r="B8" s="19">
        <v>9565</v>
      </c>
      <c r="C8" s="32">
        <v>3381729.83</v>
      </c>
      <c r="D8" s="9">
        <v>67</v>
      </c>
      <c r="E8" s="32">
        <v>343823.18</v>
      </c>
      <c r="F8" s="19">
        <v>1906</v>
      </c>
      <c r="G8" s="32">
        <v>847537.2</v>
      </c>
      <c r="H8" s="19">
        <v>201</v>
      </c>
      <c r="I8" s="19">
        <v>37723.99</v>
      </c>
      <c r="J8" s="19">
        <v>25</v>
      </c>
      <c r="K8" s="19">
        <v>2753.37</v>
      </c>
      <c r="L8" s="19">
        <v>569</v>
      </c>
      <c r="M8" s="19">
        <v>3528.42</v>
      </c>
      <c r="N8" s="19">
        <v>1746</v>
      </c>
      <c r="O8" s="32">
        <v>2271356.04</v>
      </c>
      <c r="P8" s="19">
        <v>501</v>
      </c>
      <c r="Q8" s="32">
        <v>105595.06</v>
      </c>
      <c r="R8" s="19">
        <v>118</v>
      </c>
      <c r="S8" s="32">
        <v>324980.56</v>
      </c>
      <c r="T8" s="9">
        <v>785</v>
      </c>
      <c r="U8" s="32">
        <v>1744290.15</v>
      </c>
      <c r="V8" s="9">
        <v>126</v>
      </c>
      <c r="W8" s="32">
        <v>399631.46</v>
      </c>
      <c r="X8" s="9">
        <v>25</v>
      </c>
      <c r="Y8" s="19">
        <v>59166.559999999998</v>
      </c>
      <c r="Z8" s="19">
        <v>20151</v>
      </c>
      <c r="AA8" s="32">
        <v>883458.2</v>
      </c>
      <c r="AB8" s="19">
        <v>35785</v>
      </c>
      <c r="AC8" s="35">
        <v>10405574.02</v>
      </c>
    </row>
    <row r="9" spans="1:29" s="4" customFormat="1" ht="18" customHeight="1">
      <c r="A9" s="2" t="s">
        <v>558</v>
      </c>
      <c r="B9" s="19">
        <v>9517</v>
      </c>
      <c r="C9" s="32">
        <v>3203385.02</v>
      </c>
      <c r="D9" s="9">
        <v>67</v>
      </c>
      <c r="E9" s="32">
        <v>331005.25</v>
      </c>
      <c r="F9" s="19">
        <v>1929</v>
      </c>
      <c r="G9" s="32">
        <v>811308.31</v>
      </c>
      <c r="H9" s="19">
        <v>204</v>
      </c>
      <c r="I9" s="19">
        <v>38611.800000000003</v>
      </c>
      <c r="J9" s="19">
        <v>25</v>
      </c>
      <c r="K9" s="19">
        <v>2732.81</v>
      </c>
      <c r="L9" s="19">
        <v>592</v>
      </c>
      <c r="M9" s="19">
        <v>3278.96</v>
      </c>
      <c r="N9" s="19">
        <v>1741</v>
      </c>
      <c r="O9" s="32">
        <v>2225601.5499999998</v>
      </c>
      <c r="P9" s="19">
        <v>502</v>
      </c>
      <c r="Q9" s="19">
        <v>96727.55</v>
      </c>
      <c r="R9" s="19">
        <v>120</v>
      </c>
      <c r="S9" s="32">
        <v>340754.85</v>
      </c>
      <c r="T9" s="9">
        <v>785</v>
      </c>
      <c r="U9" s="32">
        <v>1680369.24</v>
      </c>
      <c r="V9" s="9">
        <v>120</v>
      </c>
      <c r="W9" s="32">
        <v>410870.4</v>
      </c>
      <c r="X9" s="9">
        <v>25</v>
      </c>
      <c r="Y9" s="19">
        <v>57069.69</v>
      </c>
      <c r="Z9" s="19">
        <v>20545</v>
      </c>
      <c r="AA9" s="32">
        <v>885391.76</v>
      </c>
      <c r="AB9" s="19">
        <v>36172</v>
      </c>
      <c r="AC9" s="35">
        <v>10087107.189999999</v>
      </c>
    </row>
    <row r="10" spans="1:29" s="4" customFormat="1" ht="18" customHeight="1">
      <c r="A10" s="2" t="s">
        <v>559</v>
      </c>
      <c r="B10" s="19">
        <v>9543</v>
      </c>
      <c r="C10" s="32">
        <v>3198328.59</v>
      </c>
      <c r="D10" s="9">
        <v>67</v>
      </c>
      <c r="E10" s="32">
        <v>325272.15000000002</v>
      </c>
      <c r="F10" s="19">
        <v>1950</v>
      </c>
      <c r="G10" s="32">
        <v>849488.95</v>
      </c>
      <c r="H10" s="19">
        <v>205</v>
      </c>
      <c r="I10" s="19">
        <v>38954.53</v>
      </c>
      <c r="J10" s="19">
        <v>25</v>
      </c>
      <c r="K10" s="19">
        <v>2767.33</v>
      </c>
      <c r="L10" s="19">
        <v>614</v>
      </c>
      <c r="M10" s="19">
        <v>2914.19</v>
      </c>
      <c r="N10" s="19">
        <v>1745</v>
      </c>
      <c r="O10" s="32">
        <v>2209718.7799999998</v>
      </c>
      <c r="P10" s="19">
        <v>504</v>
      </c>
      <c r="Q10" s="19">
        <v>95654.71</v>
      </c>
      <c r="R10" s="19">
        <v>119</v>
      </c>
      <c r="S10" s="32">
        <v>347228.97</v>
      </c>
      <c r="T10" s="9">
        <v>785</v>
      </c>
      <c r="U10" s="32">
        <v>1677060.57</v>
      </c>
      <c r="V10" s="9">
        <v>117</v>
      </c>
      <c r="W10" s="32">
        <v>415847.22</v>
      </c>
      <c r="X10" s="9">
        <v>25</v>
      </c>
      <c r="Y10" s="19">
        <v>53923.72</v>
      </c>
      <c r="Z10" s="19">
        <v>21031</v>
      </c>
      <c r="AA10" s="32">
        <v>949959.18</v>
      </c>
      <c r="AB10" s="19">
        <v>36730</v>
      </c>
      <c r="AC10" s="35">
        <v>10167118.890000001</v>
      </c>
    </row>
    <row r="11" spans="1:29" s="4" customFormat="1" ht="18" customHeight="1">
      <c r="A11" s="2" t="s">
        <v>560</v>
      </c>
      <c r="B11" s="19">
        <v>9508</v>
      </c>
      <c r="C11" s="32">
        <v>3291702.83</v>
      </c>
      <c r="D11" s="9">
        <v>67</v>
      </c>
      <c r="E11" s="32">
        <v>339876.5</v>
      </c>
      <c r="F11" s="19">
        <v>1981</v>
      </c>
      <c r="G11" s="32">
        <v>893642.4</v>
      </c>
      <c r="H11" s="19">
        <v>204</v>
      </c>
      <c r="I11" s="19">
        <v>39548.949999999997</v>
      </c>
      <c r="J11" s="19">
        <v>25</v>
      </c>
      <c r="K11" s="19">
        <v>2345.38</v>
      </c>
      <c r="L11" s="19">
        <v>629</v>
      </c>
      <c r="M11" s="19">
        <v>2956.5</v>
      </c>
      <c r="N11" s="19">
        <v>1704</v>
      </c>
      <c r="O11" s="32">
        <v>2234055.7599999998</v>
      </c>
      <c r="P11" s="19">
        <v>508</v>
      </c>
      <c r="Q11" s="19">
        <v>94593.48</v>
      </c>
      <c r="R11" s="19">
        <v>119</v>
      </c>
      <c r="S11" s="32">
        <v>347264.25</v>
      </c>
      <c r="T11" s="9">
        <v>785</v>
      </c>
      <c r="U11" s="32">
        <v>1728878.53</v>
      </c>
      <c r="V11" s="9">
        <v>117</v>
      </c>
      <c r="W11" s="32">
        <v>425824.11</v>
      </c>
      <c r="X11" s="9">
        <v>25</v>
      </c>
      <c r="Y11" s="19">
        <v>55902.7</v>
      </c>
      <c r="Z11" s="19">
        <v>21415</v>
      </c>
      <c r="AA11" s="32">
        <v>988363.56</v>
      </c>
      <c r="AB11" s="19">
        <v>37087</v>
      </c>
      <c r="AC11" s="35">
        <v>10444954.949999999</v>
      </c>
    </row>
    <row r="12" spans="1:29" s="4" customFormat="1" ht="13.5" customHeight="1">
      <c r="A12" s="514" t="s">
        <v>561</v>
      </c>
      <c r="B12" s="514"/>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row>
    <row r="13" spans="1:29" s="4" customFormat="1" ht="13.5" customHeight="1">
      <c r="A13" s="514" t="s">
        <v>562</v>
      </c>
      <c r="B13" s="514"/>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4"/>
    </row>
    <row r="14" spans="1:29" s="4" customFormat="1" ht="14.25" customHeight="1">
      <c r="A14" s="514" t="s">
        <v>58</v>
      </c>
      <c r="B14" s="514"/>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row>
    <row r="15" spans="1:29" s="4" customFormat="1" ht="13.5" customHeight="1">
      <c r="A15" s="514" t="s">
        <v>563</v>
      </c>
      <c r="B15" s="514"/>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4"/>
    </row>
    <row r="16" spans="1:29" s="4" customFormat="1" ht="28.35" customHeight="1"/>
  </sheetData>
  <mergeCells count="20">
    <mergeCell ref="AB2:AC2"/>
    <mergeCell ref="A1:Z1"/>
    <mergeCell ref="A2:A3"/>
    <mergeCell ref="B2:C2"/>
    <mergeCell ref="D2:E2"/>
    <mergeCell ref="F2:G2"/>
    <mergeCell ref="H2:I2"/>
    <mergeCell ref="J2:K2"/>
    <mergeCell ref="L2:M2"/>
    <mergeCell ref="N2:O2"/>
    <mergeCell ref="A14:Z14"/>
    <mergeCell ref="A12:Z12"/>
    <mergeCell ref="A13:Z13"/>
    <mergeCell ref="A15:Z15"/>
    <mergeCell ref="R2:S2"/>
    <mergeCell ref="T2:U2"/>
    <mergeCell ref="V2:W2"/>
    <mergeCell ref="X2:Y2"/>
    <mergeCell ref="Z2:AA2"/>
    <mergeCell ref="P2:Q2"/>
  </mergeCells>
  <pageMargins left="0.78431372549019618" right="0.78431372549019618" top="0.98039215686274517" bottom="0.98039215686274517" header="0.50980392156862753" footer="0.50980392156862753"/>
  <pageSetup paperSize="9" scale="51" orientation="landscape" useFirstPageNumber="1"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activeCell="J11" sqref="J11"/>
    </sheetView>
  </sheetViews>
  <sheetFormatPr defaultRowHeight="12.75"/>
  <cols>
    <col min="1" max="11" width="14.7109375" bestFit="1" customWidth="1"/>
    <col min="12" max="12" width="4.7109375" bestFit="1" customWidth="1"/>
  </cols>
  <sheetData>
    <row r="1" spans="1:11" ht="13.5" customHeight="1">
      <c r="A1" s="594" t="s">
        <v>564</v>
      </c>
      <c r="B1" s="594"/>
      <c r="C1" s="594"/>
      <c r="D1" s="594"/>
      <c r="E1" s="594"/>
    </row>
    <row r="2" spans="1:11" s="4" customFormat="1" ht="16.5" customHeight="1">
      <c r="A2" s="467" t="s">
        <v>95</v>
      </c>
      <c r="B2" s="461" t="s">
        <v>565</v>
      </c>
      <c r="C2" s="543"/>
      <c r="D2" s="462"/>
      <c r="E2" s="518" t="s">
        <v>566</v>
      </c>
      <c r="F2" s="548"/>
      <c r="G2" s="519"/>
      <c r="H2" s="461" t="s">
        <v>567</v>
      </c>
      <c r="I2" s="543"/>
      <c r="J2" s="462"/>
      <c r="K2" s="565" t="s">
        <v>568</v>
      </c>
    </row>
    <row r="3" spans="1:11" s="4" customFormat="1" ht="27.75" customHeight="1">
      <c r="A3" s="469"/>
      <c r="B3" s="7" t="s">
        <v>569</v>
      </c>
      <c r="C3" s="7" t="s">
        <v>570</v>
      </c>
      <c r="D3" s="7" t="s">
        <v>98</v>
      </c>
      <c r="E3" s="7" t="s">
        <v>569</v>
      </c>
      <c r="F3" s="7" t="s">
        <v>570</v>
      </c>
      <c r="G3" s="7" t="s">
        <v>98</v>
      </c>
      <c r="H3" s="7" t="s">
        <v>569</v>
      </c>
      <c r="I3" s="7" t="s">
        <v>570</v>
      </c>
      <c r="J3" s="7" t="s">
        <v>98</v>
      </c>
      <c r="K3" s="566"/>
    </row>
    <row r="4" spans="1:11" s="4" customFormat="1" ht="18" customHeight="1">
      <c r="A4" s="2" t="s">
        <v>23</v>
      </c>
      <c r="B4" s="35">
        <v>19652988.73</v>
      </c>
      <c r="C4" s="32">
        <v>4741373.7489999998</v>
      </c>
      <c r="D4" s="35">
        <v>24394362.48</v>
      </c>
      <c r="E4" s="35">
        <v>19591483.43</v>
      </c>
      <c r="F4" s="32">
        <v>4693177.6440000003</v>
      </c>
      <c r="G4" s="35">
        <v>24284661.079999998</v>
      </c>
      <c r="H4" s="19">
        <v>61505.297250000003</v>
      </c>
      <c r="I4" s="19">
        <v>48196.106100999998</v>
      </c>
      <c r="J4" s="32">
        <v>109701.40330000001</v>
      </c>
      <c r="K4" s="32">
        <v>2379662.9470000002</v>
      </c>
    </row>
    <row r="5" spans="1:11" s="4" customFormat="1" ht="18" customHeight="1">
      <c r="A5" s="2" t="s">
        <v>24</v>
      </c>
      <c r="B5" s="32">
        <v>9759311.5109999999</v>
      </c>
      <c r="C5" s="32">
        <v>2182057.2009999999</v>
      </c>
      <c r="D5" s="35">
        <v>11941368.710000001</v>
      </c>
      <c r="E5" s="32">
        <v>9734146.7760000005</v>
      </c>
      <c r="F5" s="32">
        <v>2151750.983</v>
      </c>
      <c r="G5" s="35">
        <v>11885897.76</v>
      </c>
      <c r="H5" s="19">
        <v>25164.735069999999</v>
      </c>
      <c r="I5" s="19">
        <v>30306.217639999999</v>
      </c>
      <c r="J5" s="19">
        <v>55470.952709999998</v>
      </c>
      <c r="K5" s="32">
        <v>2450786.7599999998</v>
      </c>
    </row>
    <row r="6" spans="1:11" s="4" customFormat="1" ht="18" customHeight="1">
      <c r="A6" s="2" t="s">
        <v>104</v>
      </c>
      <c r="B6" s="32">
        <v>1507089.1029999999</v>
      </c>
      <c r="C6" s="32">
        <v>366427.03649999999</v>
      </c>
      <c r="D6" s="32">
        <v>1873516.14</v>
      </c>
      <c r="E6" s="32">
        <v>1441199.095</v>
      </c>
      <c r="F6" s="32">
        <v>331857.31390000001</v>
      </c>
      <c r="G6" s="32">
        <v>1773056.409</v>
      </c>
      <c r="H6" s="19">
        <v>65890.008329999997</v>
      </c>
      <c r="I6" s="19">
        <v>34569.722600000001</v>
      </c>
      <c r="J6" s="32">
        <v>100459.7309</v>
      </c>
      <c r="K6" s="32">
        <v>2478756.9330000002</v>
      </c>
    </row>
    <row r="7" spans="1:11" s="4" customFormat="1" ht="18" customHeight="1">
      <c r="A7" s="2" t="s">
        <v>105</v>
      </c>
      <c r="B7" s="32">
        <v>1875772.2180000001</v>
      </c>
      <c r="C7" s="32">
        <v>411518.29009999998</v>
      </c>
      <c r="D7" s="32">
        <v>2287290.5079999999</v>
      </c>
      <c r="E7" s="32">
        <v>1812445.132</v>
      </c>
      <c r="F7" s="32">
        <v>397855.57270000002</v>
      </c>
      <c r="G7" s="32">
        <v>2210300.7050000001</v>
      </c>
      <c r="H7" s="19">
        <v>63327.085570000003</v>
      </c>
      <c r="I7" s="19">
        <v>13662.707399999999</v>
      </c>
      <c r="J7" s="19">
        <v>76989.793000000005</v>
      </c>
      <c r="K7" s="32">
        <v>2593559.6290000002</v>
      </c>
    </row>
    <row r="8" spans="1:11" s="4" customFormat="1" ht="18" customHeight="1">
      <c r="A8" s="2" t="s">
        <v>106</v>
      </c>
      <c r="B8" s="32">
        <v>1537277.078</v>
      </c>
      <c r="C8" s="32">
        <v>330202.76429999998</v>
      </c>
      <c r="D8" s="32">
        <v>1867479.8419999999</v>
      </c>
      <c r="E8" s="32">
        <v>1668162.6680000001</v>
      </c>
      <c r="F8" s="32">
        <v>359131.58799999999</v>
      </c>
      <c r="G8" s="32">
        <v>2027294.2560000001</v>
      </c>
      <c r="H8" s="19">
        <v>-130885.58997</v>
      </c>
      <c r="I8" s="19">
        <v>-28928.823680000001</v>
      </c>
      <c r="J8" s="19">
        <v>-159814.41364000001</v>
      </c>
      <c r="K8" s="32">
        <v>2425040.3709999998</v>
      </c>
    </row>
    <row r="9" spans="1:11" s="4" customFormat="1" ht="18" customHeight="1">
      <c r="A9" s="2" t="s">
        <v>107</v>
      </c>
      <c r="B9" s="32">
        <v>1892206.557</v>
      </c>
      <c r="C9" s="32">
        <v>416448.15120000002</v>
      </c>
      <c r="D9" s="32">
        <v>2308654.7080000001</v>
      </c>
      <c r="E9" s="32">
        <v>1825965.4879999999</v>
      </c>
      <c r="F9" s="32">
        <v>395601.49209999997</v>
      </c>
      <c r="G9" s="32">
        <v>2221566.98</v>
      </c>
      <c r="H9" s="19">
        <v>66241.06856</v>
      </c>
      <c r="I9" s="19">
        <v>20846.669030000001</v>
      </c>
      <c r="J9" s="19">
        <v>87087.737540000002</v>
      </c>
      <c r="K9" s="32">
        <v>2453626.3769999999</v>
      </c>
    </row>
    <row r="10" spans="1:11" s="4" customFormat="1" ht="18" customHeight="1">
      <c r="A10" s="2" t="s">
        <v>108</v>
      </c>
      <c r="B10" s="32">
        <v>1568564.148</v>
      </c>
      <c r="C10" s="32">
        <v>352027.5809</v>
      </c>
      <c r="D10" s="32">
        <v>1920591.7320000001</v>
      </c>
      <c r="E10" s="32">
        <v>1484412.632</v>
      </c>
      <c r="F10" s="32">
        <v>333640.83130000002</v>
      </c>
      <c r="G10" s="32">
        <v>1818053.46</v>
      </c>
      <c r="H10" s="19">
        <v>84151.567110000004</v>
      </c>
      <c r="I10" s="19">
        <v>18386.7497</v>
      </c>
      <c r="J10" s="32">
        <v>102538.3168</v>
      </c>
      <c r="K10" s="32">
        <v>2547593.7220000001</v>
      </c>
    </row>
    <row r="11" spans="1:11" s="4" customFormat="1" ht="18" customHeight="1">
      <c r="A11" s="2" t="s">
        <v>109</v>
      </c>
      <c r="B11" s="32">
        <v>1378402.4069999999</v>
      </c>
      <c r="C11" s="32">
        <v>305433.37800000003</v>
      </c>
      <c r="D11" s="32">
        <v>1683835.78</v>
      </c>
      <c r="E11" s="32">
        <v>1501961.7609999999</v>
      </c>
      <c r="F11" s="32">
        <v>333664.185</v>
      </c>
      <c r="G11" s="32">
        <v>1835625.95</v>
      </c>
      <c r="H11" s="19">
        <v>-123559.40453</v>
      </c>
      <c r="I11" s="19">
        <v>-28230.807410000001</v>
      </c>
      <c r="J11" s="19">
        <v>-151790.21189000001</v>
      </c>
      <c r="K11" s="32">
        <v>2450786.7599999998</v>
      </c>
    </row>
    <row r="12" spans="1:11" s="4" customFormat="1" ht="18.75" customHeight="1">
      <c r="A12" s="457" t="s">
        <v>58</v>
      </c>
      <c r="B12" s="457"/>
      <c r="C12" s="457"/>
      <c r="D12" s="457"/>
      <c r="E12" s="457"/>
    </row>
    <row r="13" spans="1:11" s="4" customFormat="1" ht="18" customHeight="1">
      <c r="A13" s="457" t="s">
        <v>76</v>
      </c>
      <c r="B13" s="457"/>
      <c r="C13" s="457"/>
      <c r="D13" s="457"/>
      <c r="E13" s="457"/>
    </row>
    <row r="14" spans="1:11" s="4" customFormat="1" ht="28.35" customHeight="1"/>
  </sheetData>
  <mergeCells count="8">
    <mergeCell ref="H2:J2"/>
    <mergeCell ref="K2:K3"/>
    <mergeCell ref="A12:E12"/>
    <mergeCell ref="A13:E13"/>
    <mergeCell ref="A1:E1"/>
    <mergeCell ref="A2:A3"/>
    <mergeCell ref="B2:D2"/>
    <mergeCell ref="E2:G2"/>
  </mergeCells>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7"/>
  <sheetViews>
    <sheetView topLeftCell="A56" zoomScaleNormal="100" workbookViewId="0">
      <selection activeCell="M93" sqref="M93"/>
    </sheetView>
  </sheetViews>
  <sheetFormatPr defaultRowHeight="12.75"/>
  <cols>
    <col min="1" max="1" width="9.140625" style="168"/>
    <col min="2" max="2" width="25.7109375" style="168" customWidth="1"/>
    <col min="3" max="3" width="8.85546875" style="168" customWidth="1"/>
    <col min="4" max="4" width="9.85546875" style="168" bestFit="1" customWidth="1"/>
    <col min="5" max="8" width="9.28515625" style="168" bestFit="1" customWidth="1"/>
    <col min="9" max="9" width="9.28515625" style="169" bestFit="1" customWidth="1"/>
    <col min="10" max="10" width="9.85546875" style="169" bestFit="1" customWidth="1"/>
    <col min="11" max="11" width="9.5703125" style="168" customWidth="1"/>
    <col min="12" max="12" width="10.140625" style="168" customWidth="1"/>
    <col min="13" max="14" width="9.28515625" style="168" bestFit="1" customWidth="1"/>
    <col min="15" max="15" width="9.140625" style="168" customWidth="1"/>
    <col min="16" max="16384" width="9.140625" style="168"/>
  </cols>
  <sheetData>
    <row r="1" spans="1:14" s="151" customFormat="1" ht="15" customHeight="1">
      <c r="A1" s="150" t="s">
        <v>911</v>
      </c>
      <c r="I1" s="152"/>
      <c r="J1" s="152"/>
    </row>
    <row r="2" spans="1:14" s="153" customFormat="1" ht="19.5" customHeight="1">
      <c r="A2" s="597" t="s">
        <v>816</v>
      </c>
      <c r="B2" s="598" t="s">
        <v>817</v>
      </c>
      <c r="C2" s="599" t="s">
        <v>24</v>
      </c>
      <c r="D2" s="599"/>
      <c r="E2" s="599"/>
      <c r="F2" s="599"/>
      <c r="G2" s="599"/>
      <c r="H2" s="599"/>
      <c r="I2" s="595">
        <v>43709</v>
      </c>
      <c r="J2" s="595"/>
      <c r="K2" s="595"/>
      <c r="L2" s="595"/>
      <c r="M2" s="595"/>
      <c r="N2" s="595"/>
    </row>
    <row r="3" spans="1:14" s="153" customFormat="1" ht="51.75" customHeight="1">
      <c r="A3" s="597"/>
      <c r="B3" s="598"/>
      <c r="C3" s="154" t="s">
        <v>818</v>
      </c>
      <c r="D3" s="154" t="s">
        <v>819</v>
      </c>
      <c r="E3" s="154" t="s">
        <v>820</v>
      </c>
      <c r="F3" s="154" t="s">
        <v>821</v>
      </c>
      <c r="G3" s="154" t="s">
        <v>822</v>
      </c>
      <c r="H3" s="154" t="s">
        <v>823</v>
      </c>
      <c r="I3" s="154" t="s">
        <v>818</v>
      </c>
      <c r="J3" s="154" t="s">
        <v>819</v>
      </c>
      <c r="K3" s="154" t="s">
        <v>820</v>
      </c>
      <c r="L3" s="154" t="s">
        <v>821</v>
      </c>
      <c r="M3" s="154" t="s">
        <v>822</v>
      </c>
      <c r="N3" s="154" t="s">
        <v>823</v>
      </c>
    </row>
    <row r="4" spans="1:14" s="153" customFormat="1" ht="18.75" customHeight="1">
      <c r="A4" s="155" t="s">
        <v>824</v>
      </c>
      <c r="B4" s="156" t="s">
        <v>825</v>
      </c>
      <c r="C4" s="156"/>
      <c r="D4" s="156"/>
      <c r="E4" s="156"/>
      <c r="F4" s="156"/>
      <c r="G4" s="156"/>
      <c r="H4" s="156"/>
      <c r="I4" s="157"/>
      <c r="J4" s="157"/>
      <c r="K4" s="156"/>
      <c r="L4" s="156"/>
      <c r="M4" s="156"/>
      <c r="N4" s="156"/>
    </row>
    <row r="5" spans="1:14" s="161" customFormat="1" ht="18.75" customHeight="1">
      <c r="A5" s="158" t="s">
        <v>826</v>
      </c>
      <c r="B5" s="159" t="s">
        <v>827</v>
      </c>
      <c r="C5" s="160">
        <v>314</v>
      </c>
      <c r="D5" s="160">
        <v>5679987</v>
      </c>
      <c r="E5" s="160">
        <v>11699717.441519583</v>
      </c>
      <c r="F5" s="160">
        <v>11685087.455877537</v>
      </c>
      <c r="G5" s="160">
        <v>14629.985642077365</v>
      </c>
      <c r="H5" s="160">
        <v>1015648.0887123287</v>
      </c>
      <c r="I5" s="160">
        <v>314</v>
      </c>
      <c r="J5" s="160">
        <v>5679987</v>
      </c>
      <c r="K5" s="160">
        <v>1649719.7021176245</v>
      </c>
      <c r="L5" s="160">
        <v>1807752.5497882261</v>
      </c>
      <c r="M5" s="160">
        <v>-158032.88767058111</v>
      </c>
      <c r="N5" s="160">
        <v>1015648.0887123287</v>
      </c>
    </row>
    <row r="6" spans="1:14" s="161" customFormat="1" ht="18.75" customHeight="1">
      <c r="A6" s="158">
        <v>1</v>
      </c>
      <c r="B6" s="162" t="s">
        <v>828</v>
      </c>
      <c r="C6" s="160">
        <v>25</v>
      </c>
      <c r="D6" s="160">
        <v>29173</v>
      </c>
      <c r="E6" s="160">
        <v>318634.22160622367</v>
      </c>
      <c r="F6" s="160">
        <v>316340.7933973975</v>
      </c>
      <c r="G6" s="160">
        <v>2293.4282088361997</v>
      </c>
      <c r="H6" s="160">
        <v>13851.771730276187</v>
      </c>
      <c r="I6" s="160">
        <v>25</v>
      </c>
      <c r="J6" s="160">
        <v>29173</v>
      </c>
      <c r="K6" s="160">
        <v>101930.68352561459</v>
      </c>
      <c r="L6" s="160">
        <v>103535.69231198195</v>
      </c>
      <c r="M6" s="160">
        <v>-1605.0187863573701</v>
      </c>
      <c r="N6" s="160">
        <v>13851.771730276187</v>
      </c>
    </row>
    <row r="7" spans="1:14" s="161" customFormat="1" ht="18.75" customHeight="1">
      <c r="A7" s="158">
        <v>2</v>
      </c>
      <c r="B7" s="162" t="s">
        <v>829</v>
      </c>
      <c r="C7" s="160">
        <v>40</v>
      </c>
      <c r="D7" s="160">
        <v>1697147</v>
      </c>
      <c r="E7" s="160">
        <v>11065558.532776522</v>
      </c>
      <c r="F7" s="160">
        <v>11075490.649407357</v>
      </c>
      <c r="G7" s="160">
        <v>-9932.116630834018</v>
      </c>
      <c r="H7" s="160">
        <v>388424.70085205464</v>
      </c>
      <c r="I7" s="160">
        <v>40</v>
      </c>
      <c r="J7" s="160">
        <v>1697147</v>
      </c>
      <c r="K7" s="160">
        <v>1501030.2868748754</v>
      </c>
      <c r="L7" s="160">
        <v>1641761.5366682503</v>
      </c>
      <c r="M7" s="160">
        <v>-140731.2597933748</v>
      </c>
      <c r="N7" s="160">
        <v>388424.70085205464</v>
      </c>
    </row>
    <row r="8" spans="1:14" s="161" customFormat="1" ht="18.75" customHeight="1">
      <c r="A8" s="158">
        <v>3</v>
      </c>
      <c r="B8" s="162" t="s">
        <v>830</v>
      </c>
      <c r="C8" s="160">
        <v>26</v>
      </c>
      <c r="D8" s="160">
        <v>654458</v>
      </c>
      <c r="E8" s="160">
        <v>85472.75873911407</v>
      </c>
      <c r="F8" s="160">
        <v>78523.972005061893</v>
      </c>
      <c r="G8" s="160">
        <v>6948.786734052198</v>
      </c>
      <c r="H8" s="160">
        <v>86549.206443910618</v>
      </c>
      <c r="I8" s="160">
        <v>26</v>
      </c>
      <c r="J8" s="160">
        <v>654458</v>
      </c>
      <c r="K8" s="160">
        <v>12450.443109425789</v>
      </c>
      <c r="L8" s="160">
        <v>19233.852334967014</v>
      </c>
      <c r="M8" s="160">
        <v>-6783.4192255412008</v>
      </c>
      <c r="N8" s="160">
        <v>86549.206443910618</v>
      </c>
    </row>
    <row r="9" spans="1:14" s="161" customFormat="1" ht="18" customHeight="1">
      <c r="A9" s="158">
        <v>4</v>
      </c>
      <c r="B9" s="162" t="s">
        <v>831</v>
      </c>
      <c r="C9" s="160">
        <v>26</v>
      </c>
      <c r="D9" s="160">
        <v>925121</v>
      </c>
      <c r="E9" s="160">
        <v>52864.976385839982</v>
      </c>
      <c r="F9" s="160">
        <v>56554.754708704299</v>
      </c>
      <c r="G9" s="160">
        <v>-3689.7783228643357</v>
      </c>
      <c r="H9" s="160">
        <v>84202.792377923572</v>
      </c>
      <c r="I9" s="160">
        <v>26</v>
      </c>
      <c r="J9" s="160">
        <v>925121</v>
      </c>
      <c r="K9" s="160">
        <v>7361.3542172743328</v>
      </c>
      <c r="L9" s="160">
        <v>9492.6060153116414</v>
      </c>
      <c r="M9" s="160">
        <v>-2131.2517980373273</v>
      </c>
      <c r="N9" s="160">
        <v>84202.792377923572</v>
      </c>
    </row>
    <row r="10" spans="1:14" s="161" customFormat="1" ht="28.35" customHeight="1">
      <c r="A10" s="158">
        <v>5</v>
      </c>
      <c r="B10" s="162" t="s">
        <v>832</v>
      </c>
      <c r="C10" s="160">
        <v>19</v>
      </c>
      <c r="D10" s="160">
        <v>318699</v>
      </c>
      <c r="E10" s="160">
        <v>79003.785092891849</v>
      </c>
      <c r="F10" s="160">
        <v>69971.793151828912</v>
      </c>
      <c r="G10" s="160">
        <v>9031.9919410629373</v>
      </c>
      <c r="H10" s="160">
        <v>64054.493585155142</v>
      </c>
      <c r="I10" s="160">
        <v>19</v>
      </c>
      <c r="J10" s="160">
        <v>318699</v>
      </c>
      <c r="K10" s="160">
        <v>10586.105409673066</v>
      </c>
      <c r="L10" s="160">
        <v>16864.171132814306</v>
      </c>
      <c r="M10" s="160">
        <v>-6278.0657231412315</v>
      </c>
      <c r="N10" s="160">
        <v>64054.493585155142</v>
      </c>
    </row>
    <row r="11" spans="1:14" s="161" customFormat="1" ht="12">
      <c r="A11" s="158">
        <v>6</v>
      </c>
      <c r="B11" s="162" t="s">
        <v>833</v>
      </c>
      <c r="C11" s="160">
        <v>28</v>
      </c>
      <c r="D11" s="160">
        <v>296054</v>
      </c>
      <c r="E11" s="160">
        <v>23116.002424841688</v>
      </c>
      <c r="F11" s="160">
        <v>19543.161109280998</v>
      </c>
      <c r="G11" s="160">
        <v>3572.8413155706894</v>
      </c>
      <c r="H11" s="160">
        <v>85581.982770379414</v>
      </c>
      <c r="I11" s="160">
        <v>28</v>
      </c>
      <c r="J11" s="160">
        <v>296054</v>
      </c>
      <c r="K11" s="160">
        <v>4385.2272581476536</v>
      </c>
      <c r="L11" s="160">
        <v>3239.7427413339992</v>
      </c>
      <c r="M11" s="160">
        <v>1145.4845168136535</v>
      </c>
      <c r="N11" s="160">
        <v>85581.982770379414</v>
      </c>
    </row>
    <row r="12" spans="1:14" s="161" customFormat="1" ht="12">
      <c r="A12" s="158">
        <v>7</v>
      </c>
      <c r="B12" s="162" t="s">
        <v>834</v>
      </c>
      <c r="C12" s="160">
        <v>16</v>
      </c>
      <c r="D12" s="160">
        <v>226892</v>
      </c>
      <c r="E12" s="160">
        <v>3214.2144452545954</v>
      </c>
      <c r="F12" s="160">
        <v>9188.1820937756984</v>
      </c>
      <c r="G12" s="160">
        <v>-5973.967648521103</v>
      </c>
      <c r="H12" s="160">
        <v>32359.483029338509</v>
      </c>
      <c r="I12" s="160">
        <v>16</v>
      </c>
      <c r="J12" s="160">
        <v>226892</v>
      </c>
      <c r="K12" s="160">
        <v>496.42503885515771</v>
      </c>
      <c r="L12" s="160">
        <v>1219.9036131100011</v>
      </c>
      <c r="M12" s="160">
        <v>-723.4785742548429</v>
      </c>
      <c r="N12" s="160">
        <v>32359.483029338509</v>
      </c>
    </row>
    <row r="13" spans="1:14" s="161" customFormat="1" ht="12">
      <c r="A13" s="158">
        <v>8</v>
      </c>
      <c r="B13" s="162" t="s">
        <v>835</v>
      </c>
      <c r="C13" s="160">
        <v>13</v>
      </c>
      <c r="D13" s="160">
        <v>108815</v>
      </c>
      <c r="E13" s="160">
        <v>1196.0149888002395</v>
      </c>
      <c r="F13" s="160">
        <v>1660.588202353</v>
      </c>
      <c r="G13" s="160">
        <v>-464.57321355276059</v>
      </c>
      <c r="H13" s="160">
        <v>9911.6591463518471</v>
      </c>
      <c r="I13" s="160">
        <v>13</v>
      </c>
      <c r="J13" s="160">
        <v>108815</v>
      </c>
      <c r="K13" s="160">
        <v>378.29671787936888</v>
      </c>
      <c r="L13" s="160">
        <v>474.94520204699961</v>
      </c>
      <c r="M13" s="160">
        <v>-96.648484167631011</v>
      </c>
      <c r="N13" s="160">
        <v>9911.6591463518471</v>
      </c>
    </row>
    <row r="14" spans="1:14" s="161" customFormat="1" ht="12">
      <c r="A14" s="158">
        <v>9</v>
      </c>
      <c r="B14" s="162" t="s">
        <v>836</v>
      </c>
      <c r="C14" s="160">
        <v>2</v>
      </c>
      <c r="D14" s="160">
        <v>25081</v>
      </c>
      <c r="E14" s="160">
        <v>308.01683999654608</v>
      </c>
      <c r="F14" s="160">
        <v>152.06408558400003</v>
      </c>
      <c r="G14" s="160">
        <v>155.95275441254608</v>
      </c>
      <c r="H14" s="160">
        <v>1371.1718614042529</v>
      </c>
      <c r="I14" s="160">
        <v>2</v>
      </c>
      <c r="J14" s="160">
        <v>25081</v>
      </c>
      <c r="K14" s="160">
        <v>39.98075271824797</v>
      </c>
      <c r="L14" s="160">
        <v>74.269387483000031</v>
      </c>
      <c r="M14" s="160">
        <v>-34.288634764752032</v>
      </c>
      <c r="N14" s="160">
        <v>1371.1718614042529</v>
      </c>
    </row>
    <row r="15" spans="1:14" s="161" customFormat="1" ht="12">
      <c r="A15" s="158">
        <v>10</v>
      </c>
      <c r="B15" s="162" t="s">
        <v>837</v>
      </c>
      <c r="C15" s="160">
        <v>28</v>
      </c>
      <c r="D15" s="160">
        <v>215566</v>
      </c>
      <c r="E15" s="160">
        <v>2702.5641522852602</v>
      </c>
      <c r="F15" s="160">
        <v>4143.540360304999</v>
      </c>
      <c r="G15" s="160">
        <v>-1440.9762080197393</v>
      </c>
      <c r="H15" s="160">
        <v>18878.459761007165</v>
      </c>
      <c r="I15" s="160">
        <v>28</v>
      </c>
      <c r="J15" s="160">
        <v>215566</v>
      </c>
      <c r="K15" s="160">
        <v>308.15251019962852</v>
      </c>
      <c r="L15" s="160">
        <v>533.98561188699978</v>
      </c>
      <c r="M15" s="160">
        <v>-225.83310168737125</v>
      </c>
      <c r="N15" s="160">
        <v>18878.459761007165</v>
      </c>
    </row>
    <row r="16" spans="1:14" s="161" customFormat="1" ht="12">
      <c r="A16" s="158">
        <v>11</v>
      </c>
      <c r="B16" s="162" t="s">
        <v>838</v>
      </c>
      <c r="C16" s="160">
        <v>20</v>
      </c>
      <c r="D16" s="160">
        <v>274070</v>
      </c>
      <c r="E16" s="160">
        <v>24302.195877752634</v>
      </c>
      <c r="F16" s="160">
        <v>12412.482419585001</v>
      </c>
      <c r="G16" s="160">
        <v>11889.713458167633</v>
      </c>
      <c r="H16" s="160">
        <v>72084.205399715109</v>
      </c>
      <c r="I16" s="160">
        <v>20</v>
      </c>
      <c r="J16" s="160">
        <v>274070</v>
      </c>
      <c r="K16" s="160">
        <v>3149.6425841459459</v>
      </c>
      <c r="L16" s="160">
        <v>2584.5425101539986</v>
      </c>
      <c r="M16" s="160">
        <v>565.10007399194728</v>
      </c>
      <c r="N16" s="160">
        <v>72084.205399715109</v>
      </c>
    </row>
    <row r="17" spans="1:14" s="161" customFormat="1" ht="12">
      <c r="A17" s="158">
        <v>12</v>
      </c>
      <c r="B17" s="162" t="s">
        <v>839</v>
      </c>
      <c r="C17" s="160">
        <v>21</v>
      </c>
      <c r="D17" s="160">
        <v>526733</v>
      </c>
      <c r="E17" s="160">
        <v>3738.1169725740988</v>
      </c>
      <c r="F17" s="160">
        <v>19874.166662012001</v>
      </c>
      <c r="G17" s="160">
        <v>-16136.049689437901</v>
      </c>
      <c r="H17" s="160">
        <v>66057.049477847148</v>
      </c>
      <c r="I17" s="160">
        <v>21</v>
      </c>
      <c r="J17" s="160">
        <v>526733</v>
      </c>
      <c r="K17" s="160">
        <v>608.3796372715924</v>
      </c>
      <c r="L17" s="160">
        <v>2959.4867663490004</v>
      </c>
      <c r="M17" s="160">
        <v>-2351.1171290774055</v>
      </c>
      <c r="N17" s="160">
        <v>66057.049477847148</v>
      </c>
    </row>
    <row r="18" spans="1:14" s="161" customFormat="1" ht="12">
      <c r="A18" s="158">
        <v>13</v>
      </c>
      <c r="B18" s="162" t="s">
        <v>840</v>
      </c>
      <c r="C18" s="160">
        <v>18</v>
      </c>
      <c r="D18" s="160">
        <v>114728</v>
      </c>
      <c r="E18" s="160">
        <v>23604.741185276776</v>
      </c>
      <c r="F18" s="160">
        <v>5882.8637169239992</v>
      </c>
      <c r="G18" s="160">
        <v>17721.877468362778</v>
      </c>
      <c r="H18" s="160">
        <v>52532.647811152056</v>
      </c>
      <c r="I18" s="160">
        <v>18</v>
      </c>
      <c r="J18" s="160">
        <v>114728</v>
      </c>
      <c r="K18" s="160">
        <v>3400.0573359405353</v>
      </c>
      <c r="L18" s="160">
        <v>1334.74541082</v>
      </c>
      <c r="M18" s="160">
        <v>2065.3119251305343</v>
      </c>
      <c r="N18" s="160">
        <v>52532.647811152056</v>
      </c>
    </row>
    <row r="19" spans="1:14" s="161" customFormat="1" ht="12">
      <c r="A19" s="158">
        <v>14</v>
      </c>
      <c r="B19" s="162" t="s">
        <v>841</v>
      </c>
      <c r="C19" s="160">
        <v>21</v>
      </c>
      <c r="D19" s="160">
        <v>97313</v>
      </c>
      <c r="E19" s="160">
        <v>2759.8263996093556</v>
      </c>
      <c r="F19" s="160">
        <v>2159.7653026599314</v>
      </c>
      <c r="G19" s="160">
        <v>600.06109694942393</v>
      </c>
      <c r="H19" s="160">
        <v>8712.1063122246906</v>
      </c>
      <c r="I19" s="160">
        <v>21</v>
      </c>
      <c r="J19" s="160">
        <v>97313</v>
      </c>
      <c r="K19" s="160">
        <v>655.80475336083146</v>
      </c>
      <c r="L19" s="160">
        <v>354.66181097675531</v>
      </c>
      <c r="M19" s="160">
        <v>301.14294238407615</v>
      </c>
      <c r="N19" s="160">
        <v>8712.1063122246906</v>
      </c>
    </row>
    <row r="20" spans="1:14" s="161" customFormat="1" ht="12">
      <c r="A20" s="158">
        <v>15</v>
      </c>
      <c r="B20" s="162" t="s">
        <v>842</v>
      </c>
      <c r="C20" s="160">
        <v>4</v>
      </c>
      <c r="D20" s="160">
        <v>26613</v>
      </c>
      <c r="E20" s="160">
        <v>389.22065051000004</v>
      </c>
      <c r="F20" s="160">
        <v>249.47869757699999</v>
      </c>
      <c r="G20" s="160">
        <v>139.74195293299999</v>
      </c>
      <c r="H20" s="160">
        <v>698.87346715020249</v>
      </c>
      <c r="I20" s="160">
        <v>4</v>
      </c>
      <c r="J20" s="160">
        <v>26613</v>
      </c>
      <c r="K20" s="160">
        <v>57.673469605000037</v>
      </c>
      <c r="L20" s="160">
        <v>54.592339164000009</v>
      </c>
      <c r="M20" s="160">
        <v>3.0811304409999991</v>
      </c>
      <c r="N20" s="160">
        <v>698.87346715020249</v>
      </c>
    </row>
    <row r="21" spans="1:14" s="161" customFormat="1" ht="12">
      <c r="A21" s="158">
        <v>16</v>
      </c>
      <c r="B21" s="162" t="s">
        <v>843</v>
      </c>
      <c r="C21" s="160">
        <v>7</v>
      </c>
      <c r="D21" s="160">
        <v>143524</v>
      </c>
      <c r="E21" s="160">
        <v>12852.252982089818</v>
      </c>
      <c r="F21" s="160">
        <v>12939.20055713</v>
      </c>
      <c r="G21" s="160">
        <v>-86.947575040182528</v>
      </c>
      <c r="H21" s="160">
        <v>30377.484686438074</v>
      </c>
      <c r="I21" s="160">
        <v>7</v>
      </c>
      <c r="J21" s="160">
        <v>143524</v>
      </c>
      <c r="K21" s="160">
        <v>2881.1889226375915</v>
      </c>
      <c r="L21" s="160">
        <v>4033.8159315759985</v>
      </c>
      <c r="M21" s="160">
        <v>-1152.6270089384091</v>
      </c>
      <c r="N21" s="160">
        <v>30377.484686438074</v>
      </c>
    </row>
    <row r="22" spans="1:14" s="161" customFormat="1" ht="36">
      <c r="A22" s="158"/>
      <c r="B22" s="163" t="s">
        <v>844</v>
      </c>
      <c r="C22" s="160">
        <v>314</v>
      </c>
      <c r="D22" s="160">
        <v>5679987</v>
      </c>
      <c r="E22" s="160">
        <v>11699717.441519583</v>
      </c>
      <c r="F22" s="160">
        <v>11685087.455877537</v>
      </c>
      <c r="G22" s="160">
        <v>14629.985642077365</v>
      </c>
      <c r="H22" s="160">
        <v>1015648.0887123287</v>
      </c>
      <c r="I22" s="160">
        <v>314</v>
      </c>
      <c r="J22" s="160">
        <v>5679987</v>
      </c>
      <c r="K22" s="160">
        <v>1649719.7021176256</v>
      </c>
      <c r="L22" s="160">
        <v>1807752.5497882273</v>
      </c>
      <c r="M22" s="160">
        <v>-158032.88767058117</v>
      </c>
      <c r="N22" s="160">
        <v>1015648.0887123287</v>
      </c>
    </row>
    <row r="23" spans="1:14" s="161" customFormat="1" ht="12">
      <c r="A23" s="158"/>
      <c r="B23" s="159"/>
      <c r="C23" s="160"/>
      <c r="D23" s="160"/>
      <c r="E23" s="160"/>
      <c r="F23" s="160"/>
      <c r="G23" s="160"/>
      <c r="H23" s="160"/>
      <c r="I23" s="160"/>
      <c r="J23" s="160"/>
      <c r="K23" s="160"/>
      <c r="L23" s="160"/>
      <c r="M23" s="160"/>
      <c r="N23" s="160"/>
    </row>
    <row r="24" spans="1:14" s="161" customFormat="1" ht="12">
      <c r="A24" s="158" t="s">
        <v>845</v>
      </c>
      <c r="B24" s="159" t="s">
        <v>846</v>
      </c>
      <c r="C24" s="160">
        <v>318</v>
      </c>
      <c r="D24" s="160">
        <v>60034273</v>
      </c>
      <c r="E24" s="160">
        <v>108676.83990612582</v>
      </c>
      <c r="F24" s="160">
        <v>67123.256735502102</v>
      </c>
      <c r="G24" s="160">
        <v>41553.583170603728</v>
      </c>
      <c r="H24" s="160">
        <v>724212.68824419659</v>
      </c>
      <c r="I24" s="160">
        <v>318</v>
      </c>
      <c r="J24" s="160">
        <v>60034273</v>
      </c>
      <c r="K24" s="160">
        <v>16053.039582034062</v>
      </c>
      <c r="L24" s="160">
        <v>9444.0387213350041</v>
      </c>
      <c r="M24" s="160">
        <v>6609.0008606790616</v>
      </c>
      <c r="N24" s="160">
        <v>724212.68824419659</v>
      </c>
    </row>
    <row r="25" spans="1:14" s="161" customFormat="1" ht="12">
      <c r="A25" s="158">
        <v>17</v>
      </c>
      <c r="B25" s="164" t="s">
        <v>847</v>
      </c>
      <c r="C25" s="160">
        <v>35</v>
      </c>
      <c r="D25" s="160">
        <v>8740979</v>
      </c>
      <c r="E25" s="160">
        <v>21534.161676756143</v>
      </c>
      <c r="F25" s="160">
        <v>13594.43180545026</v>
      </c>
      <c r="G25" s="160">
        <v>7939.7298713058753</v>
      </c>
      <c r="H25" s="160">
        <v>143891.78648204723</v>
      </c>
      <c r="I25" s="160">
        <v>35</v>
      </c>
      <c r="J25" s="160">
        <v>8740979</v>
      </c>
      <c r="K25" s="160">
        <v>3477.9190734516123</v>
      </c>
      <c r="L25" s="160">
        <v>1803.3534261427249</v>
      </c>
      <c r="M25" s="160">
        <v>1674.565647308882</v>
      </c>
      <c r="N25" s="160">
        <v>143891.78648204723</v>
      </c>
    </row>
    <row r="26" spans="1:14" s="161" customFormat="1" ht="12">
      <c r="A26" s="158">
        <v>18</v>
      </c>
      <c r="B26" s="164" t="s">
        <v>848</v>
      </c>
      <c r="C26" s="160">
        <v>30</v>
      </c>
      <c r="D26" s="160">
        <v>9214249</v>
      </c>
      <c r="E26" s="160">
        <v>22473.542964089378</v>
      </c>
      <c r="F26" s="160">
        <v>14805.462160075795</v>
      </c>
      <c r="G26" s="160">
        <v>7668.0808040135789</v>
      </c>
      <c r="H26" s="160">
        <v>144272.91005298431</v>
      </c>
      <c r="I26" s="160">
        <v>30</v>
      </c>
      <c r="J26" s="160">
        <v>9214249</v>
      </c>
      <c r="K26" s="160">
        <v>3476.434713705381</v>
      </c>
      <c r="L26" s="160">
        <v>1916.9073484161854</v>
      </c>
      <c r="M26" s="160">
        <v>1559.5273652891992</v>
      </c>
      <c r="N26" s="160">
        <v>144272.91005298431</v>
      </c>
    </row>
    <row r="27" spans="1:14" s="161" customFormat="1" ht="12">
      <c r="A27" s="158">
        <v>19</v>
      </c>
      <c r="B27" s="164" t="s">
        <v>849</v>
      </c>
      <c r="C27" s="160">
        <v>24</v>
      </c>
      <c r="D27" s="160">
        <v>4504923</v>
      </c>
      <c r="E27" s="160">
        <v>7731.136909330301</v>
      </c>
      <c r="F27" s="160">
        <v>5381.346046937957</v>
      </c>
      <c r="G27" s="160">
        <v>2349.7908623823455</v>
      </c>
      <c r="H27" s="160">
        <v>53154.317989194344</v>
      </c>
      <c r="I27" s="160">
        <v>24</v>
      </c>
      <c r="J27" s="160">
        <v>4504923</v>
      </c>
      <c r="K27" s="160">
        <v>1067.5019392936947</v>
      </c>
      <c r="L27" s="160">
        <v>724.67887577475085</v>
      </c>
      <c r="M27" s="160">
        <v>342.82306350894601</v>
      </c>
      <c r="N27" s="160">
        <v>53154.317989194344</v>
      </c>
    </row>
    <row r="28" spans="1:14" s="161" customFormat="1" ht="12">
      <c r="A28" s="158">
        <v>20</v>
      </c>
      <c r="B28" s="164" t="s">
        <v>850</v>
      </c>
      <c r="C28" s="160">
        <v>25</v>
      </c>
      <c r="D28" s="160">
        <v>6296812</v>
      </c>
      <c r="E28" s="160">
        <v>13458.655549722036</v>
      </c>
      <c r="F28" s="160">
        <v>7112.3436097994254</v>
      </c>
      <c r="G28" s="160">
        <v>6346.3119399226107</v>
      </c>
      <c r="H28" s="160">
        <v>78672.95254556759</v>
      </c>
      <c r="I28" s="160">
        <v>25</v>
      </c>
      <c r="J28" s="160">
        <v>6296812</v>
      </c>
      <c r="K28" s="160">
        <v>2230.5868011659986</v>
      </c>
      <c r="L28" s="160">
        <v>953.92268865507867</v>
      </c>
      <c r="M28" s="160">
        <v>1276.6641125109209</v>
      </c>
      <c r="N28" s="160">
        <v>78672.95254556759</v>
      </c>
    </row>
    <row r="29" spans="1:14" s="161" customFormat="1" ht="12">
      <c r="A29" s="158">
        <v>21</v>
      </c>
      <c r="B29" s="164" t="s">
        <v>851</v>
      </c>
      <c r="C29" s="160">
        <v>21</v>
      </c>
      <c r="D29" s="160">
        <v>5087496</v>
      </c>
      <c r="E29" s="160">
        <v>10548.20712859963</v>
      </c>
      <c r="F29" s="160">
        <v>4211.3278279694605</v>
      </c>
      <c r="G29" s="160">
        <v>6336.8793006301685</v>
      </c>
      <c r="H29" s="160">
        <v>46153.70971429917</v>
      </c>
      <c r="I29" s="160">
        <v>21</v>
      </c>
      <c r="J29" s="160">
        <v>5087496</v>
      </c>
      <c r="K29" s="160">
        <v>1480.4886672620014</v>
      </c>
      <c r="L29" s="160">
        <v>584.7415783371207</v>
      </c>
      <c r="M29" s="160">
        <v>895.7470889248807</v>
      </c>
      <c r="N29" s="160">
        <v>46153.70971429917</v>
      </c>
    </row>
    <row r="30" spans="1:14" s="161" customFormat="1" ht="12">
      <c r="A30" s="158">
        <v>22</v>
      </c>
      <c r="B30" s="164" t="s">
        <v>852</v>
      </c>
      <c r="C30" s="160">
        <v>6</v>
      </c>
      <c r="D30" s="160">
        <v>492068</v>
      </c>
      <c r="E30" s="160">
        <v>198.45285923500001</v>
      </c>
      <c r="F30" s="160">
        <v>343.52963791600007</v>
      </c>
      <c r="G30" s="160">
        <v>-145.07677868100001</v>
      </c>
      <c r="H30" s="160">
        <v>4519.0236987765984</v>
      </c>
      <c r="I30" s="160">
        <v>6</v>
      </c>
      <c r="J30" s="160">
        <v>492068</v>
      </c>
      <c r="K30" s="160">
        <v>31.178051792000019</v>
      </c>
      <c r="L30" s="160">
        <v>44.293005020000066</v>
      </c>
      <c r="M30" s="160">
        <v>-13.11495322799999</v>
      </c>
      <c r="N30" s="160">
        <v>4519.0236987765984</v>
      </c>
    </row>
    <row r="31" spans="1:14" s="161" customFormat="1" ht="12">
      <c r="A31" s="158">
        <v>23</v>
      </c>
      <c r="B31" s="164" t="s">
        <v>853</v>
      </c>
      <c r="C31" s="160">
        <v>18</v>
      </c>
      <c r="D31" s="160">
        <v>4382101</v>
      </c>
      <c r="E31" s="160">
        <v>6497.6676239422113</v>
      </c>
      <c r="F31" s="160">
        <v>6093.9562961361162</v>
      </c>
      <c r="G31" s="160">
        <v>403.71132780609486</v>
      </c>
      <c r="H31" s="160">
        <v>55649.729194394313</v>
      </c>
      <c r="I31" s="160">
        <v>18</v>
      </c>
      <c r="J31" s="160">
        <v>4382101</v>
      </c>
      <c r="K31" s="160">
        <v>940.33943785300016</v>
      </c>
      <c r="L31" s="160">
        <v>893.8989918994439</v>
      </c>
      <c r="M31" s="160">
        <v>46.440445953558026</v>
      </c>
      <c r="N31" s="160">
        <v>55649.729194394313</v>
      </c>
    </row>
    <row r="32" spans="1:14" s="161" customFormat="1" ht="12">
      <c r="A32" s="158">
        <v>24</v>
      </c>
      <c r="B32" s="164" t="s">
        <v>854</v>
      </c>
      <c r="C32" s="160">
        <v>21</v>
      </c>
      <c r="D32" s="160">
        <v>3110952</v>
      </c>
      <c r="E32" s="160">
        <v>9796.1802714190017</v>
      </c>
      <c r="F32" s="160">
        <v>4649.7394332729373</v>
      </c>
      <c r="G32" s="160">
        <v>5146.4408381460644</v>
      </c>
      <c r="H32" s="160">
        <v>42287.127015987899</v>
      </c>
      <c r="I32" s="160">
        <v>21</v>
      </c>
      <c r="J32" s="160">
        <v>3110952</v>
      </c>
      <c r="K32" s="160">
        <v>1186.8047342950031</v>
      </c>
      <c r="L32" s="160">
        <v>786.27772649445296</v>
      </c>
      <c r="M32" s="160">
        <v>400.52700780054874</v>
      </c>
      <c r="N32" s="160">
        <v>42287.127015987899</v>
      </c>
    </row>
    <row r="33" spans="1:14" s="161" customFormat="1" ht="12">
      <c r="A33" s="158">
        <v>25</v>
      </c>
      <c r="B33" s="164" t="s">
        <v>855</v>
      </c>
      <c r="C33" s="160">
        <v>95</v>
      </c>
      <c r="D33" s="160">
        <v>6428349</v>
      </c>
      <c r="E33" s="160">
        <v>8738.6654619573746</v>
      </c>
      <c r="F33" s="160">
        <v>6844.4272882826062</v>
      </c>
      <c r="G33" s="160">
        <v>1894.2381736647712</v>
      </c>
      <c r="H33" s="160">
        <v>62104.205856155771</v>
      </c>
      <c r="I33" s="160">
        <v>95</v>
      </c>
      <c r="J33" s="160">
        <v>6428349</v>
      </c>
      <c r="K33" s="160">
        <v>987.64013288000024</v>
      </c>
      <c r="L33" s="160">
        <v>1135.7835597696703</v>
      </c>
      <c r="M33" s="160">
        <v>-148.1334268996693</v>
      </c>
      <c r="N33" s="160">
        <v>62104.205856155771</v>
      </c>
    </row>
    <row r="34" spans="1:14" s="161" customFormat="1" ht="12">
      <c r="A34" s="158">
        <v>26</v>
      </c>
      <c r="B34" s="164" t="s">
        <v>856</v>
      </c>
      <c r="C34" s="160">
        <v>43</v>
      </c>
      <c r="D34" s="160">
        <v>11776344</v>
      </c>
      <c r="E34" s="160">
        <v>7700.1694610747536</v>
      </c>
      <c r="F34" s="160">
        <v>4086.6926296615361</v>
      </c>
      <c r="G34" s="160">
        <v>3613.476831413217</v>
      </c>
      <c r="H34" s="160">
        <v>93506.925694789388</v>
      </c>
      <c r="I34" s="160">
        <v>43</v>
      </c>
      <c r="J34" s="160">
        <v>11776344</v>
      </c>
      <c r="K34" s="160">
        <v>1174.1460303353688</v>
      </c>
      <c r="L34" s="160">
        <v>600.18152082557481</v>
      </c>
      <c r="M34" s="160">
        <v>573.95450950979466</v>
      </c>
      <c r="N34" s="160">
        <v>93506.925694789388</v>
      </c>
    </row>
    <row r="35" spans="1:14" s="161" customFormat="1" ht="36">
      <c r="A35" s="158"/>
      <c r="B35" s="163" t="s">
        <v>857</v>
      </c>
      <c r="C35" s="160">
        <v>318</v>
      </c>
      <c r="D35" s="160">
        <v>60034273</v>
      </c>
      <c r="E35" s="160">
        <v>108676.83990612582</v>
      </c>
      <c r="F35" s="160">
        <v>67123.256735502102</v>
      </c>
      <c r="G35" s="160">
        <v>41553.583170603728</v>
      </c>
      <c r="H35" s="160">
        <v>724212.68824419659</v>
      </c>
      <c r="I35" s="160">
        <v>318</v>
      </c>
      <c r="J35" s="160">
        <v>60034273</v>
      </c>
      <c r="K35" s="160">
        <v>16053.039582034064</v>
      </c>
      <c r="L35" s="160">
        <v>9444.0387213350114</v>
      </c>
      <c r="M35" s="160">
        <v>6609.0008606790652</v>
      </c>
      <c r="N35" s="160">
        <v>724212.68824419659</v>
      </c>
    </row>
    <row r="36" spans="1:14" s="161" customFormat="1" ht="12">
      <c r="A36" s="158"/>
      <c r="B36" s="159"/>
      <c r="C36" s="160"/>
      <c r="D36" s="160"/>
      <c r="E36" s="160"/>
      <c r="F36" s="160"/>
      <c r="G36" s="160"/>
      <c r="H36" s="160"/>
      <c r="I36" s="160">
        <v>0</v>
      </c>
      <c r="J36" s="160">
        <v>0</v>
      </c>
      <c r="K36" s="160">
        <v>0</v>
      </c>
      <c r="L36" s="160">
        <v>0</v>
      </c>
      <c r="M36" s="160">
        <v>0</v>
      </c>
      <c r="N36" s="160">
        <v>0</v>
      </c>
    </row>
    <row r="37" spans="1:14" s="161" customFormat="1" ht="12">
      <c r="A37" s="158" t="s">
        <v>858</v>
      </c>
      <c r="B37" s="159" t="s">
        <v>859</v>
      </c>
      <c r="C37" s="160">
        <v>129</v>
      </c>
      <c r="D37" s="160">
        <v>9633812</v>
      </c>
      <c r="E37" s="160">
        <v>79536.425720169194</v>
      </c>
      <c r="F37" s="160">
        <v>64655.408964104514</v>
      </c>
      <c r="G37" s="160">
        <v>14881.016756054672</v>
      </c>
      <c r="H37" s="160">
        <v>349602.1752153656</v>
      </c>
      <c r="I37" s="160">
        <v>129</v>
      </c>
      <c r="J37" s="160">
        <v>9633812</v>
      </c>
      <c r="K37" s="160">
        <v>12550.975284111568</v>
      </c>
      <c r="L37" s="160">
        <v>10523.266463312855</v>
      </c>
      <c r="M37" s="160">
        <v>2027.6988207887016</v>
      </c>
      <c r="N37" s="160">
        <v>349602.1752153656</v>
      </c>
    </row>
    <row r="38" spans="1:14" s="161" customFormat="1" ht="12">
      <c r="A38" s="158">
        <v>27</v>
      </c>
      <c r="B38" s="164" t="s">
        <v>860</v>
      </c>
      <c r="C38" s="160">
        <v>21</v>
      </c>
      <c r="D38" s="160">
        <v>417869</v>
      </c>
      <c r="E38" s="160">
        <v>672.29267819682229</v>
      </c>
      <c r="F38" s="160">
        <v>2339.6585010600002</v>
      </c>
      <c r="G38" s="160">
        <v>-1667.3658228731783</v>
      </c>
      <c r="H38" s="160">
        <v>13804.731254307808</v>
      </c>
      <c r="I38" s="160">
        <v>21</v>
      </c>
      <c r="J38" s="160">
        <v>417869</v>
      </c>
      <c r="K38" s="160">
        <v>121.63576489582204</v>
      </c>
      <c r="L38" s="160">
        <v>420.90044879599964</v>
      </c>
      <c r="M38" s="160">
        <v>-299.26468391017852</v>
      </c>
      <c r="N38" s="160">
        <v>13804.731254307808</v>
      </c>
    </row>
    <row r="39" spans="1:14" s="161" customFormat="1" ht="24">
      <c r="A39" s="158">
        <v>28</v>
      </c>
      <c r="B39" s="164" t="s">
        <v>861</v>
      </c>
      <c r="C39" s="160">
        <v>33</v>
      </c>
      <c r="D39" s="160">
        <v>5427806</v>
      </c>
      <c r="E39" s="160">
        <v>14420.609679261705</v>
      </c>
      <c r="F39" s="160">
        <v>23068.367691890155</v>
      </c>
      <c r="G39" s="160">
        <v>-8647.7580126284483</v>
      </c>
      <c r="H39" s="160">
        <v>139036.34121963789</v>
      </c>
      <c r="I39" s="160">
        <v>33</v>
      </c>
      <c r="J39" s="160">
        <v>5427806</v>
      </c>
      <c r="K39" s="160">
        <v>1601.1323828985023</v>
      </c>
      <c r="L39" s="160">
        <v>3531.2134737245979</v>
      </c>
      <c r="M39" s="160">
        <v>-1930.0910908260921</v>
      </c>
      <c r="N39" s="160">
        <v>139036.34121963789</v>
      </c>
    </row>
    <row r="40" spans="1:14" s="161" customFormat="1" ht="24">
      <c r="A40" s="158">
        <v>29</v>
      </c>
      <c r="B40" s="164" t="s">
        <v>862</v>
      </c>
      <c r="C40" s="160">
        <v>21</v>
      </c>
      <c r="D40" s="160">
        <v>2533801</v>
      </c>
      <c r="E40" s="160">
        <v>13979.894983720726</v>
      </c>
      <c r="F40" s="160">
        <v>10716.501817642978</v>
      </c>
      <c r="G40" s="160">
        <v>3263.3931660777448</v>
      </c>
      <c r="H40" s="160">
        <v>93661.726747758657</v>
      </c>
      <c r="I40" s="160">
        <v>21</v>
      </c>
      <c r="J40" s="160">
        <v>2533801</v>
      </c>
      <c r="K40" s="160">
        <v>1880.7840937783112</v>
      </c>
      <c r="L40" s="160">
        <v>1770.0803308800969</v>
      </c>
      <c r="M40" s="160">
        <v>110.70376289821024</v>
      </c>
      <c r="N40" s="160">
        <v>93661.726747758657</v>
      </c>
    </row>
    <row r="41" spans="1:14" s="161" customFormat="1" ht="12">
      <c r="A41" s="158">
        <v>30</v>
      </c>
      <c r="B41" s="164" t="s">
        <v>863</v>
      </c>
      <c r="C41" s="160">
        <v>7</v>
      </c>
      <c r="D41" s="160">
        <v>610110</v>
      </c>
      <c r="E41" s="160">
        <v>1766.508787083483</v>
      </c>
      <c r="F41" s="160">
        <v>1811.25025409416</v>
      </c>
      <c r="G41" s="160">
        <v>-44.741467010676857</v>
      </c>
      <c r="H41" s="160">
        <v>12506.740593318385</v>
      </c>
      <c r="I41" s="160">
        <v>7</v>
      </c>
      <c r="J41" s="160">
        <v>610110</v>
      </c>
      <c r="K41" s="160">
        <v>252.84850830999972</v>
      </c>
      <c r="L41" s="160">
        <v>216.38971003938354</v>
      </c>
      <c r="M41" s="160">
        <v>36.458798270616825</v>
      </c>
      <c r="N41" s="160">
        <v>12506.740593318385</v>
      </c>
    </row>
    <row r="42" spans="1:14" s="161" customFormat="1" ht="12">
      <c r="A42" s="158">
        <v>31</v>
      </c>
      <c r="B42" s="164" t="s">
        <v>864</v>
      </c>
      <c r="C42" s="160">
        <v>24</v>
      </c>
      <c r="D42" s="160">
        <v>283008</v>
      </c>
      <c r="E42" s="160">
        <v>47106.151230054696</v>
      </c>
      <c r="F42" s="160">
        <v>21586.738387775</v>
      </c>
      <c r="G42" s="160">
        <v>25519.412842279693</v>
      </c>
      <c r="H42" s="160">
        <v>74687.714858696505</v>
      </c>
      <c r="I42" s="160">
        <v>24</v>
      </c>
      <c r="J42" s="160">
        <v>283008</v>
      </c>
      <c r="K42" s="160">
        <v>8583.3772088320693</v>
      </c>
      <c r="L42" s="160">
        <v>3825.7305017587787</v>
      </c>
      <c r="M42" s="160">
        <v>4757.6467070732833</v>
      </c>
      <c r="N42" s="160">
        <v>74687.714858696505</v>
      </c>
    </row>
    <row r="43" spans="1:14" s="161" customFormat="1" ht="12">
      <c r="A43" s="158">
        <v>32</v>
      </c>
      <c r="B43" s="164" t="s">
        <v>865</v>
      </c>
      <c r="C43" s="160">
        <v>23</v>
      </c>
      <c r="D43" s="160">
        <v>361218</v>
      </c>
      <c r="E43" s="160">
        <v>1590.9683618517599</v>
      </c>
      <c r="F43" s="160">
        <v>5132.8923116422193</v>
      </c>
      <c r="G43" s="160">
        <v>-3541.92394979046</v>
      </c>
      <c r="H43" s="160">
        <v>15904.920541646323</v>
      </c>
      <c r="I43" s="160">
        <v>23</v>
      </c>
      <c r="J43" s="160">
        <v>361218</v>
      </c>
      <c r="K43" s="160">
        <v>111.19732539686311</v>
      </c>
      <c r="L43" s="160">
        <v>758.95199811400016</v>
      </c>
      <c r="M43" s="160">
        <v>-647.75467271713796</v>
      </c>
      <c r="N43" s="160">
        <v>15904.920541646323</v>
      </c>
    </row>
    <row r="44" spans="1:14" s="161" customFormat="1" ht="24">
      <c r="A44" s="158"/>
      <c r="B44" s="163" t="s">
        <v>866</v>
      </c>
      <c r="C44" s="160">
        <v>129</v>
      </c>
      <c r="D44" s="160">
        <v>9633812</v>
      </c>
      <c r="E44" s="160">
        <v>79536.425720169194</v>
      </c>
      <c r="F44" s="160">
        <v>64655.408964104514</v>
      </c>
      <c r="G44" s="160">
        <v>14881.016756054672</v>
      </c>
      <c r="H44" s="160">
        <v>349602.1752153656</v>
      </c>
      <c r="I44" s="160">
        <v>129</v>
      </c>
      <c r="J44" s="160">
        <v>9633812</v>
      </c>
      <c r="K44" s="160">
        <v>12550.97528411157</v>
      </c>
      <c r="L44" s="160">
        <v>10523.266463312859</v>
      </c>
      <c r="M44" s="160">
        <v>2027.6988207887007</v>
      </c>
      <c r="N44" s="160">
        <v>349602.1752153656</v>
      </c>
    </row>
    <row r="45" spans="1:14" s="161" customFormat="1" ht="12">
      <c r="A45" s="158"/>
      <c r="B45" s="159"/>
      <c r="C45" s="160"/>
      <c r="D45" s="160"/>
      <c r="E45" s="160"/>
      <c r="F45" s="160"/>
      <c r="G45" s="160"/>
      <c r="H45" s="160"/>
      <c r="I45" s="160"/>
      <c r="J45" s="160"/>
      <c r="K45" s="160"/>
      <c r="L45" s="160"/>
      <c r="M45" s="160"/>
      <c r="N45" s="160"/>
    </row>
    <row r="46" spans="1:14" s="161" customFormat="1" ht="12">
      <c r="A46" s="158" t="s">
        <v>867</v>
      </c>
      <c r="B46" s="159" t="s">
        <v>868</v>
      </c>
      <c r="C46" s="160">
        <v>30</v>
      </c>
      <c r="D46" s="160">
        <v>5388788</v>
      </c>
      <c r="E46" s="160">
        <v>1528.8015150640003</v>
      </c>
      <c r="F46" s="160">
        <v>620.62133683881302</v>
      </c>
      <c r="G46" s="160">
        <v>908.18017822518709</v>
      </c>
      <c r="H46" s="160">
        <v>17015.949750313695</v>
      </c>
      <c r="I46" s="160">
        <v>30</v>
      </c>
      <c r="J46" s="160">
        <v>5388788</v>
      </c>
      <c r="K46" s="160">
        <v>244.82706596700012</v>
      </c>
      <c r="L46" s="160">
        <v>104.56780481200803</v>
      </c>
      <c r="M46" s="160">
        <v>140.25926115499212</v>
      </c>
      <c r="N46" s="160">
        <v>17015.949750313695</v>
      </c>
    </row>
    <row r="47" spans="1:14" s="161" customFormat="1" ht="12">
      <c r="A47" s="158">
        <v>33</v>
      </c>
      <c r="B47" s="164" t="s">
        <v>869</v>
      </c>
      <c r="C47" s="160">
        <v>21</v>
      </c>
      <c r="D47" s="160">
        <v>2501700</v>
      </c>
      <c r="E47" s="160">
        <v>1073.3226641530002</v>
      </c>
      <c r="F47" s="160">
        <v>392.09981436600003</v>
      </c>
      <c r="G47" s="160">
        <v>681.22284978700009</v>
      </c>
      <c r="H47" s="160">
        <v>8781.3355750125593</v>
      </c>
      <c r="I47" s="160">
        <v>21</v>
      </c>
      <c r="J47" s="160">
        <v>2501700</v>
      </c>
      <c r="K47" s="160">
        <v>176.76436078900019</v>
      </c>
      <c r="L47" s="160">
        <v>75.167571438000039</v>
      </c>
      <c r="M47" s="160">
        <v>101.5967893510001</v>
      </c>
      <c r="N47" s="160">
        <v>8781.3355750125593</v>
      </c>
    </row>
    <row r="48" spans="1:14" s="161" customFormat="1" ht="12">
      <c r="A48" s="158">
        <v>34</v>
      </c>
      <c r="B48" s="164" t="s">
        <v>870</v>
      </c>
      <c r="C48" s="160">
        <v>9</v>
      </c>
      <c r="D48" s="160">
        <v>2887088</v>
      </c>
      <c r="E48" s="160">
        <v>455.47885091099999</v>
      </c>
      <c r="F48" s="160">
        <v>228.52152247281299</v>
      </c>
      <c r="G48" s="160">
        <v>226.95732843818703</v>
      </c>
      <c r="H48" s="160">
        <v>8234.6141753011343</v>
      </c>
      <c r="I48" s="160">
        <v>9</v>
      </c>
      <c r="J48" s="160">
        <v>2887088</v>
      </c>
      <c r="K48" s="160">
        <v>68.062705177999931</v>
      </c>
      <c r="L48" s="160">
        <v>29.400233374007996</v>
      </c>
      <c r="M48" s="160">
        <v>38.66247180399202</v>
      </c>
      <c r="N48" s="160">
        <v>8234.6141753011343</v>
      </c>
    </row>
    <row r="49" spans="1:16" s="161" customFormat="1" ht="12" customHeight="1">
      <c r="A49" s="158"/>
      <c r="B49" s="163" t="s">
        <v>871</v>
      </c>
      <c r="C49" s="160">
        <v>30</v>
      </c>
      <c r="D49" s="160">
        <v>5388788</v>
      </c>
      <c r="E49" s="160">
        <v>1528.8015150640003</v>
      </c>
      <c r="F49" s="160">
        <v>620.62133683881302</v>
      </c>
      <c r="G49" s="160">
        <v>908.18017822518709</v>
      </c>
      <c r="H49" s="160">
        <v>17015.949750313695</v>
      </c>
      <c r="I49" s="160">
        <v>30</v>
      </c>
      <c r="J49" s="160">
        <v>5388788</v>
      </c>
      <c r="K49" s="160">
        <v>244.82706596700018</v>
      </c>
      <c r="L49" s="160">
        <v>104.56780481200803</v>
      </c>
      <c r="M49" s="160">
        <v>140.25926115499215</v>
      </c>
      <c r="N49" s="160">
        <v>17015.949750313695</v>
      </c>
    </row>
    <row r="50" spans="1:16" s="161" customFormat="1" ht="12" customHeight="1">
      <c r="A50" s="158"/>
      <c r="B50" s="159"/>
      <c r="C50" s="160"/>
      <c r="D50" s="160"/>
      <c r="E50" s="160"/>
      <c r="F50" s="160"/>
      <c r="G50" s="160"/>
      <c r="H50" s="160"/>
      <c r="I50" s="160"/>
      <c r="J50" s="160"/>
      <c r="K50" s="160"/>
      <c r="L50" s="160"/>
      <c r="M50" s="160"/>
      <c r="N50" s="160"/>
    </row>
    <row r="51" spans="1:16" s="161" customFormat="1" ht="12">
      <c r="A51" s="158" t="s">
        <v>872</v>
      </c>
      <c r="B51" s="159" t="s">
        <v>873</v>
      </c>
      <c r="C51" s="160">
        <v>141</v>
      </c>
      <c r="D51" s="160">
        <v>2044226</v>
      </c>
      <c r="E51" s="160">
        <v>48904.990807884322</v>
      </c>
      <c r="F51" s="160">
        <v>31942.581326475149</v>
      </c>
      <c r="G51" s="160">
        <v>16962.40948140917</v>
      </c>
      <c r="H51" s="160">
        <v>161626.5960484675</v>
      </c>
      <c r="I51" s="160">
        <v>141</v>
      </c>
      <c r="J51" s="160">
        <v>2044226</v>
      </c>
      <c r="K51" s="160">
        <v>5062.4581006760054</v>
      </c>
      <c r="L51" s="160">
        <v>3541.1765155710359</v>
      </c>
      <c r="M51" s="160">
        <v>1521.2815851049661</v>
      </c>
      <c r="N51" s="160">
        <v>161626.5960484675</v>
      </c>
    </row>
    <row r="52" spans="1:16" s="161" customFormat="1" ht="12" customHeight="1">
      <c r="A52" s="158">
        <v>35</v>
      </c>
      <c r="B52" s="159" t="s">
        <v>874</v>
      </c>
      <c r="C52" s="160">
        <v>29</v>
      </c>
      <c r="D52" s="160">
        <v>368610</v>
      </c>
      <c r="E52" s="160">
        <v>2401.427879893</v>
      </c>
      <c r="F52" s="160">
        <v>1053.7600553048978</v>
      </c>
      <c r="G52" s="160">
        <v>1347.6678245881021</v>
      </c>
      <c r="H52" s="160">
        <v>6571.9624225242305</v>
      </c>
      <c r="I52" s="160">
        <v>29</v>
      </c>
      <c r="J52" s="160">
        <v>368610</v>
      </c>
      <c r="K52" s="160">
        <v>517.27310087499995</v>
      </c>
      <c r="L52" s="160">
        <v>168.95173545501655</v>
      </c>
      <c r="M52" s="160">
        <v>348.32136541998352</v>
      </c>
      <c r="N52" s="160">
        <v>6571.9624225242305</v>
      </c>
    </row>
    <row r="53" spans="1:16" s="161" customFormat="1" ht="12" customHeight="1">
      <c r="A53" s="158">
        <v>36</v>
      </c>
      <c r="B53" s="159" t="s">
        <v>875</v>
      </c>
      <c r="C53" s="160">
        <v>12</v>
      </c>
      <c r="D53" s="160">
        <v>359475</v>
      </c>
      <c r="E53" s="160">
        <v>333.96214545999999</v>
      </c>
      <c r="F53" s="160">
        <v>213.9551894902585</v>
      </c>
      <c r="G53" s="160">
        <v>120.00695596974148</v>
      </c>
      <c r="H53" s="160">
        <v>5613.2172501503401</v>
      </c>
      <c r="I53" s="160">
        <v>12</v>
      </c>
      <c r="J53" s="160">
        <v>359475</v>
      </c>
      <c r="K53" s="160">
        <v>98.100425479999984</v>
      </c>
      <c r="L53" s="160">
        <v>53.992701533019982</v>
      </c>
      <c r="M53" s="160">
        <v>44.10772394698003</v>
      </c>
      <c r="N53" s="160">
        <v>5613.2172501503401</v>
      </c>
    </row>
    <row r="54" spans="1:16" s="161" customFormat="1" ht="12" customHeight="1">
      <c r="A54" s="158">
        <v>37</v>
      </c>
      <c r="B54" s="159" t="s">
        <v>876</v>
      </c>
      <c r="C54" s="160">
        <v>71</v>
      </c>
      <c r="D54" s="160">
        <v>1176700</v>
      </c>
      <c r="E54" s="160">
        <v>45711.49651473132</v>
      </c>
      <c r="F54" s="160">
        <v>30487.299234032995</v>
      </c>
      <c r="G54" s="160">
        <v>15224.197280698325</v>
      </c>
      <c r="H54" s="160">
        <v>147186.97047138948</v>
      </c>
      <c r="I54" s="160">
        <v>71</v>
      </c>
      <c r="J54" s="160">
        <v>1176700</v>
      </c>
      <c r="K54" s="160">
        <v>4312.5600951990054</v>
      </c>
      <c r="L54" s="160">
        <v>3279.9636906689993</v>
      </c>
      <c r="M54" s="160">
        <v>1032.5964045300025</v>
      </c>
      <c r="N54" s="160">
        <v>147186.97047138948</v>
      </c>
    </row>
    <row r="55" spans="1:16" s="161" customFormat="1" ht="12" customHeight="1">
      <c r="A55" s="158">
        <v>38</v>
      </c>
      <c r="B55" s="159" t="s">
        <v>877</v>
      </c>
      <c r="C55" s="160">
        <v>29</v>
      </c>
      <c r="D55" s="160">
        <v>139441</v>
      </c>
      <c r="E55" s="160">
        <v>458.10426779999995</v>
      </c>
      <c r="F55" s="160">
        <v>187.56684764700003</v>
      </c>
      <c r="G55" s="160">
        <v>270.53742015299997</v>
      </c>
      <c r="H55" s="160">
        <v>2254.4459044034465</v>
      </c>
      <c r="I55" s="160">
        <v>29</v>
      </c>
      <c r="J55" s="160">
        <v>139441</v>
      </c>
      <c r="K55" s="160">
        <v>134.52447912199995</v>
      </c>
      <c r="L55" s="160">
        <v>38.268387914000044</v>
      </c>
      <c r="M55" s="160">
        <v>96.256091207999987</v>
      </c>
      <c r="N55" s="160">
        <v>2254.4459044034465</v>
      </c>
    </row>
    <row r="56" spans="1:16" s="161" customFormat="1" ht="12" customHeight="1">
      <c r="A56" s="158"/>
      <c r="B56" s="163" t="s">
        <v>878</v>
      </c>
      <c r="C56" s="160">
        <v>141</v>
      </c>
      <c r="D56" s="160">
        <v>2044226</v>
      </c>
      <c r="E56" s="160">
        <v>48904.990807884322</v>
      </c>
      <c r="F56" s="160">
        <v>31942.581326475149</v>
      </c>
      <c r="G56" s="160">
        <v>16962.40948140917</v>
      </c>
      <c r="H56" s="160">
        <v>161626.5960484675</v>
      </c>
      <c r="I56" s="160">
        <v>141</v>
      </c>
      <c r="J56" s="160">
        <v>2044226</v>
      </c>
      <c r="K56" s="160">
        <v>5062.4581006760127</v>
      </c>
      <c r="L56" s="160">
        <v>3541.1765155710345</v>
      </c>
      <c r="M56" s="160">
        <v>1521.2815851049672</v>
      </c>
      <c r="N56" s="160">
        <v>161626.5960484675</v>
      </c>
    </row>
    <row r="57" spans="1:16" s="161" customFormat="1" ht="12" customHeight="1">
      <c r="A57" s="158"/>
      <c r="B57" s="159"/>
      <c r="C57" s="160"/>
      <c r="D57" s="160"/>
      <c r="E57" s="160"/>
      <c r="F57" s="160"/>
      <c r="G57" s="160"/>
      <c r="H57" s="160"/>
      <c r="I57" s="160">
        <v>0</v>
      </c>
      <c r="J57" s="160">
        <v>0</v>
      </c>
      <c r="K57" s="160">
        <v>0</v>
      </c>
      <c r="L57" s="160">
        <v>0</v>
      </c>
      <c r="M57" s="160">
        <v>0</v>
      </c>
      <c r="N57" s="160">
        <v>0</v>
      </c>
    </row>
    <row r="58" spans="1:16" s="161" customFormat="1" ht="12">
      <c r="A58" s="158"/>
      <c r="B58" s="159" t="s">
        <v>879</v>
      </c>
      <c r="C58" s="160">
        <v>932</v>
      </c>
      <c r="D58" s="160">
        <v>82781086</v>
      </c>
      <c r="E58" s="160">
        <v>11938364.499468824</v>
      </c>
      <c r="F58" s="160">
        <v>11849429.324240457</v>
      </c>
      <c r="G58" s="160">
        <v>88935.175228370121</v>
      </c>
      <c r="H58" s="160">
        <v>2268105.4979706719</v>
      </c>
      <c r="I58" s="160">
        <v>932</v>
      </c>
      <c r="J58" s="160">
        <v>82781086</v>
      </c>
      <c r="K58" s="160">
        <v>1683631.0021504126</v>
      </c>
      <c r="L58" s="160">
        <v>1831365.599293258</v>
      </c>
      <c r="M58" s="160">
        <v>-147734.6471428535</v>
      </c>
      <c r="N58" s="160">
        <v>2268105.4979706719</v>
      </c>
    </row>
    <row r="59" spans="1:16" s="161" customFormat="1" ht="12" customHeight="1">
      <c r="A59" s="158"/>
      <c r="B59" s="159"/>
      <c r="C59" s="160"/>
      <c r="D59" s="160"/>
      <c r="E59" s="160"/>
      <c r="F59" s="160"/>
      <c r="G59" s="160"/>
      <c r="H59" s="160"/>
      <c r="I59" s="160"/>
      <c r="J59" s="160"/>
      <c r="K59" s="160"/>
      <c r="L59" s="160"/>
      <c r="M59" s="160"/>
      <c r="N59" s="160"/>
    </row>
    <row r="60" spans="1:16" s="153" customFormat="1" ht="12">
      <c r="A60" s="155" t="s">
        <v>880</v>
      </c>
      <c r="B60" s="156" t="s">
        <v>881</v>
      </c>
      <c r="C60" s="165"/>
      <c r="D60" s="165"/>
      <c r="E60" s="165"/>
      <c r="F60" s="165"/>
      <c r="G60" s="165"/>
      <c r="H60" s="165"/>
      <c r="I60" s="165"/>
      <c r="J60" s="165"/>
      <c r="K60" s="165"/>
      <c r="L60" s="165"/>
      <c r="M60" s="165"/>
      <c r="N60" s="165"/>
    </row>
    <row r="61" spans="1:16" s="161" customFormat="1" ht="12">
      <c r="A61" s="158" t="s">
        <v>826</v>
      </c>
      <c r="B61" s="159" t="s">
        <v>827</v>
      </c>
      <c r="C61" s="160">
        <v>824</v>
      </c>
      <c r="D61" s="160">
        <v>1087354</v>
      </c>
      <c r="E61" s="160">
        <v>2995.521711462</v>
      </c>
      <c r="F61" s="160">
        <v>34602.451265830809</v>
      </c>
      <c r="G61" s="160">
        <v>-31606.929554368802</v>
      </c>
      <c r="H61" s="160">
        <v>148137.71105263164</v>
      </c>
      <c r="I61" s="160">
        <v>824</v>
      </c>
      <c r="J61" s="160">
        <v>1087354</v>
      </c>
      <c r="K61" s="160">
        <v>204.70161642899978</v>
      </c>
      <c r="L61" s="160">
        <v>4116.659839105002</v>
      </c>
      <c r="M61" s="160">
        <v>-3911.9582226760022</v>
      </c>
      <c r="N61" s="160">
        <v>148137.71105263164</v>
      </c>
      <c r="P61" s="166"/>
    </row>
    <row r="62" spans="1:16" s="161" customFormat="1" ht="12" customHeight="1">
      <c r="A62" s="158" t="s">
        <v>882</v>
      </c>
      <c r="B62" s="159" t="s">
        <v>883</v>
      </c>
      <c r="C62" s="160">
        <v>740</v>
      </c>
      <c r="D62" s="160">
        <v>867938</v>
      </c>
      <c r="E62" s="160">
        <v>2634.9202200059999</v>
      </c>
      <c r="F62" s="160">
        <v>30550.259116566001</v>
      </c>
      <c r="G62" s="160">
        <v>-27915.338896559999</v>
      </c>
      <c r="H62" s="160">
        <v>136828.23460736082</v>
      </c>
      <c r="I62" s="160">
        <v>740</v>
      </c>
      <c r="J62" s="160">
        <v>867938</v>
      </c>
      <c r="K62" s="160">
        <v>92.411634456999764</v>
      </c>
      <c r="L62" s="160">
        <v>3112.1962932669994</v>
      </c>
      <c r="M62" s="160">
        <v>-3019.7846588100001</v>
      </c>
      <c r="N62" s="160">
        <v>136828.23460736082</v>
      </c>
      <c r="P62" s="166"/>
    </row>
    <row r="63" spans="1:16" s="161" customFormat="1" ht="12" customHeight="1">
      <c r="A63" s="158" t="s">
        <v>884</v>
      </c>
      <c r="B63" s="159" t="s">
        <v>885</v>
      </c>
      <c r="C63" s="160">
        <v>36</v>
      </c>
      <c r="D63" s="160">
        <v>129952</v>
      </c>
      <c r="E63" s="160">
        <v>360.60149145600002</v>
      </c>
      <c r="F63" s="160">
        <v>1533.7710020788033</v>
      </c>
      <c r="G63" s="160">
        <v>-1173.1695106228033</v>
      </c>
      <c r="H63" s="160">
        <v>5160.8003052908043</v>
      </c>
      <c r="I63" s="160">
        <v>36</v>
      </c>
      <c r="J63" s="160">
        <v>129952</v>
      </c>
      <c r="K63" s="160">
        <v>112.28998197200002</v>
      </c>
      <c r="L63" s="160">
        <v>684.26874362400179</v>
      </c>
      <c r="M63" s="160">
        <v>-571.97876165200171</v>
      </c>
      <c r="N63" s="160">
        <v>5160.8003052908043</v>
      </c>
      <c r="P63" s="166"/>
    </row>
    <row r="64" spans="1:16" s="161" customFormat="1" ht="12" customHeight="1">
      <c r="A64" s="158" t="s">
        <v>886</v>
      </c>
      <c r="B64" s="159" t="s">
        <v>887</v>
      </c>
      <c r="C64" s="160">
        <v>9</v>
      </c>
      <c r="D64" s="160">
        <v>89</v>
      </c>
      <c r="E64" s="160">
        <v>0</v>
      </c>
      <c r="F64" s="160">
        <v>314.72242813100002</v>
      </c>
      <c r="G64" s="160">
        <v>-314.72242813100002</v>
      </c>
      <c r="H64" s="160">
        <v>2399.8881433430156</v>
      </c>
      <c r="I64" s="160">
        <v>9</v>
      </c>
      <c r="J64" s="160">
        <v>89</v>
      </c>
      <c r="K64" s="160">
        <v>0</v>
      </c>
      <c r="L64" s="160">
        <v>0</v>
      </c>
      <c r="M64" s="160">
        <v>0</v>
      </c>
      <c r="N64" s="160">
        <v>2399.8881433430156</v>
      </c>
      <c r="P64" s="166"/>
    </row>
    <row r="65" spans="1:16" s="161" customFormat="1" ht="12" customHeight="1">
      <c r="A65" s="158" t="s">
        <v>888</v>
      </c>
      <c r="B65" s="159" t="s">
        <v>889</v>
      </c>
      <c r="C65" s="160">
        <v>39</v>
      </c>
      <c r="D65" s="160">
        <v>89375</v>
      </c>
      <c r="E65" s="160">
        <v>0</v>
      </c>
      <c r="F65" s="160">
        <v>2203.6987190550003</v>
      </c>
      <c r="G65" s="160">
        <v>-2203.6987190550003</v>
      </c>
      <c r="H65" s="160">
        <v>3748.7879966369919</v>
      </c>
      <c r="I65" s="160">
        <v>39</v>
      </c>
      <c r="J65" s="160">
        <v>89375</v>
      </c>
      <c r="K65" s="160">
        <v>0</v>
      </c>
      <c r="L65" s="160">
        <v>320.19480221400067</v>
      </c>
      <c r="M65" s="160">
        <v>-320.19480221400067</v>
      </c>
      <c r="N65" s="160">
        <v>3748.7879966369919</v>
      </c>
      <c r="P65" s="166"/>
    </row>
    <row r="66" spans="1:16" s="161" customFormat="1" ht="12" customHeight="1">
      <c r="A66" s="158"/>
      <c r="B66" s="159" t="s">
        <v>890</v>
      </c>
      <c r="C66" s="160">
        <v>824</v>
      </c>
      <c r="D66" s="160">
        <v>1087354</v>
      </c>
      <c r="E66" s="160">
        <v>2995.521711462</v>
      </c>
      <c r="F66" s="160">
        <v>34602.451265830809</v>
      </c>
      <c r="G66" s="160">
        <v>-31606.929554368802</v>
      </c>
      <c r="H66" s="160">
        <v>148137.71105263164</v>
      </c>
      <c r="I66" s="160">
        <v>824</v>
      </c>
      <c r="J66" s="160">
        <v>1087354</v>
      </c>
      <c r="K66" s="160">
        <v>204.70161642899984</v>
      </c>
      <c r="L66" s="160">
        <v>4116.6598391050029</v>
      </c>
      <c r="M66" s="160">
        <v>-3911.9582226759994</v>
      </c>
      <c r="N66" s="160">
        <v>148137.71105263164</v>
      </c>
      <c r="P66" s="166"/>
    </row>
    <row r="67" spans="1:16" s="161" customFormat="1" ht="12" customHeight="1">
      <c r="A67" s="158"/>
      <c r="B67" s="159"/>
      <c r="C67" s="160"/>
      <c r="D67" s="160"/>
      <c r="E67" s="160"/>
      <c r="F67" s="160"/>
      <c r="G67" s="160"/>
      <c r="H67" s="160"/>
      <c r="I67" s="160"/>
      <c r="J67" s="160"/>
      <c r="K67" s="160"/>
      <c r="L67" s="160"/>
      <c r="M67" s="160"/>
      <c r="N67" s="160"/>
      <c r="P67" s="166"/>
    </row>
    <row r="68" spans="1:16" s="161" customFormat="1" ht="12">
      <c r="A68" s="158" t="s">
        <v>845</v>
      </c>
      <c r="B68" s="159" t="s">
        <v>846</v>
      </c>
      <c r="C68" s="160">
        <v>121</v>
      </c>
      <c r="D68" s="160">
        <v>1745878</v>
      </c>
      <c r="E68" s="160">
        <v>0</v>
      </c>
      <c r="F68" s="160">
        <v>1099.5525906050009</v>
      </c>
      <c r="G68" s="160">
        <v>-1099.5525906050009</v>
      </c>
      <c r="H68" s="160">
        <v>32775.697670886431</v>
      </c>
      <c r="I68" s="160">
        <v>121</v>
      </c>
      <c r="J68" s="160">
        <v>1745878</v>
      </c>
      <c r="K68" s="160">
        <v>0</v>
      </c>
      <c r="L68" s="160">
        <v>119.98334946500003</v>
      </c>
      <c r="M68" s="160">
        <v>-119.98334946500003</v>
      </c>
      <c r="N68" s="160">
        <v>32775.697670886431</v>
      </c>
      <c r="P68" s="166"/>
    </row>
    <row r="69" spans="1:16" s="161" customFormat="1" ht="12" customHeight="1">
      <c r="A69" s="158" t="s">
        <v>882</v>
      </c>
      <c r="B69" s="159" t="s">
        <v>856</v>
      </c>
      <c r="C69" s="160">
        <v>25</v>
      </c>
      <c r="D69" s="160">
        <v>481926</v>
      </c>
      <c r="E69" s="160">
        <v>0</v>
      </c>
      <c r="F69" s="160">
        <v>194.49138664</v>
      </c>
      <c r="G69" s="160">
        <v>-194.49138664</v>
      </c>
      <c r="H69" s="160">
        <v>4203.7027916673596</v>
      </c>
      <c r="I69" s="160">
        <v>25</v>
      </c>
      <c r="J69" s="160">
        <v>481926</v>
      </c>
      <c r="K69" s="160">
        <v>0</v>
      </c>
      <c r="L69" s="160">
        <v>54.869350764000018</v>
      </c>
      <c r="M69" s="160">
        <v>-54.869350764000018</v>
      </c>
      <c r="N69" s="160">
        <v>4203.7027916673596</v>
      </c>
      <c r="P69" s="166"/>
    </row>
    <row r="70" spans="1:16" s="161" customFormat="1" ht="12" customHeight="1">
      <c r="A70" s="158" t="s">
        <v>884</v>
      </c>
      <c r="B70" s="159" t="s">
        <v>234</v>
      </c>
      <c r="C70" s="160">
        <v>96</v>
      </c>
      <c r="D70" s="160">
        <v>1263952</v>
      </c>
      <c r="E70" s="160">
        <v>0</v>
      </c>
      <c r="F70" s="160">
        <v>905.06120396500091</v>
      </c>
      <c r="G70" s="160">
        <v>-905.06120396500091</v>
      </c>
      <c r="H70" s="160">
        <v>28571.994879219073</v>
      </c>
      <c r="I70" s="160">
        <v>96</v>
      </c>
      <c r="J70" s="160">
        <v>1263952</v>
      </c>
      <c r="K70" s="160">
        <v>0</v>
      </c>
      <c r="L70" s="160">
        <v>65.113998701000014</v>
      </c>
      <c r="M70" s="160">
        <v>-65.113998701000014</v>
      </c>
      <c r="N70" s="160">
        <v>28571.994879219073</v>
      </c>
      <c r="P70" s="166"/>
    </row>
    <row r="71" spans="1:16" s="161" customFormat="1" ht="12" customHeight="1">
      <c r="A71" s="158"/>
      <c r="B71" s="159" t="s">
        <v>891</v>
      </c>
      <c r="C71" s="160">
        <v>121</v>
      </c>
      <c r="D71" s="160">
        <v>1745878</v>
      </c>
      <c r="E71" s="160">
        <v>0</v>
      </c>
      <c r="F71" s="160">
        <v>1099.5525906050009</v>
      </c>
      <c r="G71" s="160">
        <v>-1099.5525906050009</v>
      </c>
      <c r="H71" s="160">
        <v>32775.697670886431</v>
      </c>
      <c r="I71" s="160">
        <v>121</v>
      </c>
      <c r="J71" s="160">
        <v>1745878</v>
      </c>
      <c r="K71" s="160">
        <v>0</v>
      </c>
      <c r="L71" s="160">
        <v>119.98334946499995</v>
      </c>
      <c r="M71" s="160">
        <v>-119.98334946499995</v>
      </c>
      <c r="N71" s="160">
        <v>32775.697670886431</v>
      </c>
      <c r="P71" s="166"/>
    </row>
    <row r="72" spans="1:16" s="161" customFormat="1" ht="12" customHeight="1">
      <c r="A72" s="158"/>
      <c r="B72" s="159"/>
      <c r="C72" s="160"/>
      <c r="D72" s="160"/>
      <c r="E72" s="160"/>
      <c r="F72" s="160"/>
      <c r="G72" s="160"/>
      <c r="H72" s="160"/>
      <c r="I72" s="160"/>
      <c r="J72" s="160"/>
      <c r="K72" s="160"/>
      <c r="L72" s="160"/>
      <c r="M72" s="160"/>
      <c r="N72" s="160"/>
      <c r="P72" s="166"/>
    </row>
    <row r="73" spans="1:16" s="161" customFormat="1" ht="12">
      <c r="A73" s="158" t="s">
        <v>858</v>
      </c>
      <c r="B73" s="159" t="s">
        <v>873</v>
      </c>
      <c r="C73" s="160">
        <v>0</v>
      </c>
      <c r="D73" s="160">
        <v>0</v>
      </c>
      <c r="E73" s="160">
        <v>0</v>
      </c>
      <c r="F73" s="160">
        <v>0</v>
      </c>
      <c r="G73" s="160">
        <v>0</v>
      </c>
      <c r="H73" s="160">
        <v>0</v>
      </c>
      <c r="I73" s="160">
        <v>0</v>
      </c>
      <c r="J73" s="160">
        <v>0</v>
      </c>
      <c r="K73" s="160">
        <v>0</v>
      </c>
      <c r="L73" s="160">
        <v>0</v>
      </c>
      <c r="M73" s="160">
        <v>0</v>
      </c>
      <c r="N73" s="160">
        <v>0</v>
      </c>
    </row>
    <row r="74" spans="1:16" s="161" customFormat="1" ht="12" customHeight="1">
      <c r="A74" s="158"/>
      <c r="B74" s="159"/>
      <c r="C74" s="160"/>
      <c r="D74" s="160"/>
      <c r="E74" s="160"/>
      <c r="F74" s="160"/>
      <c r="G74" s="160"/>
      <c r="H74" s="160"/>
      <c r="I74" s="160"/>
      <c r="J74" s="160"/>
      <c r="K74" s="160"/>
      <c r="L74" s="160"/>
      <c r="M74" s="160"/>
      <c r="N74" s="160"/>
    </row>
    <row r="75" spans="1:16" s="161" customFormat="1" ht="12">
      <c r="A75" s="158"/>
      <c r="B75" s="159" t="s">
        <v>892</v>
      </c>
      <c r="C75" s="160">
        <v>945</v>
      </c>
      <c r="D75" s="160">
        <v>2833232</v>
      </c>
      <c r="E75" s="160">
        <v>2995.521711462</v>
      </c>
      <c r="F75" s="160">
        <v>35702.003856435811</v>
      </c>
      <c r="G75" s="160">
        <v>-32706.482144973805</v>
      </c>
      <c r="H75" s="160">
        <v>180913.40872351808</v>
      </c>
      <c r="I75" s="160">
        <v>945</v>
      </c>
      <c r="J75" s="160">
        <v>2833232</v>
      </c>
      <c r="K75" s="160">
        <v>204.70161642899984</v>
      </c>
      <c r="L75" s="160">
        <v>4236.643188570004</v>
      </c>
      <c r="M75" s="160">
        <v>-4031.9415721410005</v>
      </c>
      <c r="N75" s="160">
        <v>180913.40872351808</v>
      </c>
    </row>
    <row r="76" spans="1:16" s="161" customFormat="1" ht="12" customHeight="1">
      <c r="A76" s="158"/>
      <c r="B76" s="159"/>
      <c r="C76" s="160"/>
      <c r="D76" s="160"/>
      <c r="E76" s="160"/>
      <c r="F76" s="160"/>
      <c r="G76" s="160"/>
      <c r="H76" s="160"/>
      <c r="I76" s="160"/>
      <c r="J76" s="160"/>
      <c r="K76" s="160"/>
      <c r="L76" s="160"/>
      <c r="M76" s="160"/>
      <c r="N76" s="160"/>
    </row>
    <row r="77" spans="1:16" s="153" customFormat="1" ht="12">
      <c r="A77" s="155" t="s">
        <v>893</v>
      </c>
      <c r="B77" s="156" t="s">
        <v>894</v>
      </c>
      <c r="C77" s="165"/>
      <c r="D77" s="165"/>
      <c r="E77" s="165"/>
      <c r="F77" s="165"/>
      <c r="G77" s="165"/>
      <c r="H77" s="165"/>
      <c r="I77" s="165"/>
      <c r="J77" s="165"/>
      <c r="K77" s="165"/>
      <c r="L77" s="165"/>
      <c r="M77" s="165"/>
      <c r="N77" s="165"/>
    </row>
    <row r="78" spans="1:16" s="161" customFormat="1" ht="12">
      <c r="A78" s="158" t="s">
        <v>826</v>
      </c>
      <c r="B78" s="159" t="s">
        <v>827</v>
      </c>
      <c r="C78" s="160">
        <v>25</v>
      </c>
      <c r="D78" s="160">
        <v>4273</v>
      </c>
      <c r="E78" s="160">
        <v>8.6878950150000041</v>
      </c>
      <c r="F78" s="160">
        <v>459.46449946900003</v>
      </c>
      <c r="G78" s="160">
        <v>-450.77660445399999</v>
      </c>
      <c r="H78" s="160">
        <v>1595.6549113477558</v>
      </c>
      <c r="I78" s="160">
        <v>25</v>
      </c>
      <c r="J78" s="160">
        <v>4273</v>
      </c>
      <c r="K78" s="160">
        <v>8.0341749000000462E-2</v>
      </c>
      <c r="L78" s="160">
        <v>13.241019952000045</v>
      </c>
      <c r="M78" s="160">
        <v>-13.160678202999975</v>
      </c>
      <c r="N78" s="160">
        <v>1595.6549113477558</v>
      </c>
    </row>
    <row r="79" spans="1:16" s="161" customFormat="1" ht="12" customHeight="1">
      <c r="A79" s="158"/>
      <c r="B79" s="159"/>
      <c r="C79" s="160"/>
      <c r="D79" s="160"/>
      <c r="E79" s="160"/>
      <c r="F79" s="160"/>
      <c r="G79" s="160"/>
      <c r="H79" s="160"/>
      <c r="I79" s="160"/>
      <c r="J79" s="160"/>
      <c r="K79" s="160"/>
      <c r="L79" s="160"/>
      <c r="M79" s="160"/>
      <c r="N79" s="160"/>
    </row>
    <row r="80" spans="1:16" s="161" customFormat="1" ht="12">
      <c r="A80" s="158" t="s">
        <v>845</v>
      </c>
      <c r="B80" s="159" t="s">
        <v>846</v>
      </c>
      <c r="C80" s="160">
        <v>1</v>
      </c>
      <c r="D80" s="160">
        <v>7653</v>
      </c>
      <c r="E80" s="160">
        <v>2.5999999999999999E-3</v>
      </c>
      <c r="F80" s="160">
        <v>306.96636607300002</v>
      </c>
      <c r="G80" s="160">
        <v>-306.96376607299999</v>
      </c>
      <c r="H80" s="160">
        <v>172.19879090845021</v>
      </c>
      <c r="I80" s="160">
        <v>1</v>
      </c>
      <c r="J80" s="160">
        <v>7653</v>
      </c>
      <c r="K80" s="160">
        <v>0</v>
      </c>
      <c r="L80" s="160">
        <v>10.462493257999995</v>
      </c>
      <c r="M80" s="160">
        <v>-10.462493257999995</v>
      </c>
      <c r="N80" s="160">
        <v>172.19879090845021</v>
      </c>
    </row>
    <row r="81" spans="1:14" s="161" customFormat="1" ht="12">
      <c r="A81" s="158"/>
      <c r="B81" s="159"/>
      <c r="C81" s="160"/>
      <c r="D81" s="160"/>
      <c r="E81" s="160"/>
      <c r="F81" s="160"/>
      <c r="G81" s="160"/>
      <c r="H81" s="160"/>
      <c r="I81" s="160"/>
      <c r="J81" s="160"/>
      <c r="K81" s="160"/>
      <c r="L81" s="160"/>
      <c r="M81" s="160"/>
      <c r="N81" s="160"/>
    </row>
    <row r="82" spans="1:14" s="161" customFormat="1" ht="12">
      <c r="A82" s="158" t="s">
        <v>858</v>
      </c>
      <c r="B82" s="159" t="s">
        <v>873</v>
      </c>
      <c r="C82" s="160">
        <v>0</v>
      </c>
      <c r="D82" s="160">
        <v>0</v>
      </c>
      <c r="E82" s="160">
        <v>0</v>
      </c>
      <c r="F82" s="160">
        <v>0</v>
      </c>
      <c r="G82" s="160">
        <v>0</v>
      </c>
      <c r="H82" s="160">
        <v>0</v>
      </c>
      <c r="I82" s="160">
        <v>0</v>
      </c>
      <c r="J82" s="160">
        <v>0</v>
      </c>
      <c r="K82" s="160">
        <v>0</v>
      </c>
      <c r="L82" s="160">
        <v>0</v>
      </c>
      <c r="M82" s="160">
        <v>0</v>
      </c>
      <c r="N82" s="160">
        <v>0</v>
      </c>
    </row>
    <row r="83" spans="1:14" s="161" customFormat="1" ht="12">
      <c r="A83" s="158"/>
      <c r="B83" s="159"/>
      <c r="C83" s="160"/>
      <c r="D83" s="160"/>
      <c r="E83" s="160"/>
      <c r="F83" s="160"/>
      <c r="G83" s="160"/>
      <c r="H83" s="160"/>
      <c r="I83" s="160"/>
      <c r="J83" s="160"/>
      <c r="K83" s="160"/>
      <c r="L83" s="160"/>
      <c r="M83" s="160"/>
      <c r="N83" s="160"/>
    </row>
    <row r="84" spans="1:14" s="161" customFormat="1" ht="12">
      <c r="A84" s="158"/>
      <c r="B84" s="159" t="s">
        <v>895</v>
      </c>
      <c r="C84" s="160">
        <v>26</v>
      </c>
      <c r="D84" s="160">
        <v>11926</v>
      </c>
      <c r="E84" s="160">
        <v>8.6904950150000033</v>
      </c>
      <c r="F84" s="160">
        <v>766.43086554199999</v>
      </c>
      <c r="G84" s="160">
        <v>-757.74037052699998</v>
      </c>
      <c r="H84" s="160">
        <v>1767.8537022562061</v>
      </c>
      <c r="I84" s="160">
        <f>I80+I78</f>
        <v>26</v>
      </c>
      <c r="J84" s="160">
        <f t="shared" ref="J84:N84" si="0">J80+J78</f>
        <v>11926</v>
      </c>
      <c r="K84" s="160">
        <f t="shared" si="0"/>
        <v>8.0341749000000462E-2</v>
      </c>
      <c r="L84" s="160">
        <f t="shared" si="0"/>
        <v>23.70351321000004</v>
      </c>
      <c r="M84" s="160">
        <f t="shared" si="0"/>
        <v>-23.62317146099997</v>
      </c>
      <c r="N84" s="160">
        <f t="shared" si="0"/>
        <v>1767.8537022562061</v>
      </c>
    </row>
    <row r="85" spans="1:14" s="161" customFormat="1" ht="12">
      <c r="A85" s="158"/>
      <c r="B85" s="159"/>
      <c r="C85" s="160"/>
      <c r="D85" s="160"/>
      <c r="E85" s="160"/>
      <c r="F85" s="160"/>
      <c r="G85" s="160"/>
      <c r="H85" s="160"/>
      <c r="I85" s="160"/>
      <c r="J85" s="160"/>
      <c r="K85" s="160"/>
      <c r="L85" s="160"/>
      <c r="M85" s="160"/>
      <c r="N85" s="160"/>
    </row>
    <row r="86" spans="1:14" s="153" customFormat="1" ht="36">
      <c r="A86" s="167" t="s">
        <v>896</v>
      </c>
      <c r="B86" s="167" t="s">
        <v>896</v>
      </c>
      <c r="C86" s="160">
        <v>1903</v>
      </c>
      <c r="D86" s="160">
        <v>85626244</v>
      </c>
      <c r="E86" s="160">
        <v>11941368.711675301</v>
      </c>
      <c r="F86" s="160">
        <v>11885897.758962436</v>
      </c>
      <c r="G86" s="160">
        <v>55470.952712869315</v>
      </c>
      <c r="H86" s="160">
        <v>2450786.7603964461</v>
      </c>
      <c r="I86" s="165">
        <v>1903</v>
      </c>
      <c r="J86" s="165">
        <v>85626244</v>
      </c>
      <c r="K86" s="165">
        <v>1683835.7841085903</v>
      </c>
      <c r="L86" s="165">
        <v>1835625.9459950384</v>
      </c>
      <c r="M86" s="165">
        <v>-151790.21188645548</v>
      </c>
      <c r="N86" s="165">
        <v>2450786.7603964461</v>
      </c>
    </row>
    <row r="87" spans="1:14" s="161" customFormat="1" ht="12">
      <c r="A87" s="158"/>
      <c r="B87" s="159"/>
      <c r="C87" s="160"/>
      <c r="D87" s="160"/>
      <c r="E87" s="160"/>
      <c r="F87" s="160"/>
      <c r="G87" s="160"/>
      <c r="H87" s="160"/>
      <c r="I87" s="160"/>
      <c r="J87" s="160"/>
      <c r="K87" s="160"/>
      <c r="L87" s="160"/>
      <c r="M87" s="160"/>
      <c r="N87" s="160"/>
    </row>
    <row r="88" spans="1:14" s="161" customFormat="1" ht="12">
      <c r="A88" s="158"/>
      <c r="B88" s="159" t="s">
        <v>897</v>
      </c>
      <c r="C88" s="160">
        <v>42</v>
      </c>
      <c r="D88" s="160">
        <v>496013</v>
      </c>
      <c r="E88" s="160">
        <v>4011.3724513544739</v>
      </c>
      <c r="F88" s="160">
        <v>653.7560854766316</v>
      </c>
      <c r="G88" s="160">
        <v>3357.6163658778419</v>
      </c>
      <c r="H88" s="160">
        <v>8045.8149107964909</v>
      </c>
      <c r="I88" s="160">
        <v>42</v>
      </c>
      <c r="J88" s="160">
        <v>496013</v>
      </c>
      <c r="K88" s="160">
        <v>756.70919490625101</v>
      </c>
      <c r="L88" s="160">
        <v>137.35709080546849</v>
      </c>
      <c r="M88" s="160">
        <v>619.35210410078298</v>
      </c>
      <c r="N88" s="160">
        <v>8045.8149107964909</v>
      </c>
    </row>
    <row r="90" spans="1:14">
      <c r="A90" s="596" t="s">
        <v>76</v>
      </c>
      <c r="B90" s="596"/>
    </row>
    <row r="93" spans="1:14">
      <c r="C93" s="169"/>
    </row>
    <row r="94" spans="1:14">
      <c r="C94" s="169"/>
    </row>
    <row r="95" spans="1:14">
      <c r="C95" s="169"/>
    </row>
    <row r="96" spans="1:14">
      <c r="C96" s="169"/>
    </row>
    <row r="97" spans="3:3">
      <c r="C97" s="169"/>
    </row>
  </sheetData>
  <mergeCells count="5">
    <mergeCell ref="I2:N2"/>
    <mergeCell ref="A90:B90"/>
    <mergeCell ref="A2:A3"/>
    <mergeCell ref="B2:B3"/>
    <mergeCell ref="C2:H2"/>
  </mergeCells>
  <pageMargins left="0.78431372549019618" right="0.78431372549019618" top="0.98039215686274517" bottom="0.98039215686274517" header="0.50980392156862753" footer="0.50980392156862753"/>
  <pageSetup paperSize="9" scale="36" orientation="landscape" useFirstPageNumber="1"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zoomScaleNormal="100" workbookViewId="0">
      <selection activeCell="C15" sqref="C15"/>
    </sheetView>
  </sheetViews>
  <sheetFormatPr defaultRowHeight="12.75"/>
  <cols>
    <col min="1" max="1" width="11.5703125" bestFit="1" customWidth="1"/>
    <col min="2" max="7" width="12.140625" bestFit="1" customWidth="1"/>
    <col min="8" max="8" width="15" bestFit="1" customWidth="1"/>
    <col min="9" max="9" width="9.7109375" bestFit="1" customWidth="1"/>
    <col min="10" max="10" width="19.42578125" bestFit="1" customWidth="1"/>
    <col min="11" max="11" width="4.7109375" bestFit="1" customWidth="1"/>
  </cols>
  <sheetData>
    <row r="1" spans="1:10" ht="15.75" customHeight="1">
      <c r="A1" s="600" t="s">
        <v>906</v>
      </c>
      <c r="B1" s="600"/>
      <c r="C1" s="600"/>
      <c r="D1" s="600"/>
      <c r="E1" s="600"/>
      <c r="F1" s="600"/>
      <c r="G1" s="600"/>
      <c r="H1" s="600"/>
      <c r="I1" s="600"/>
    </row>
    <row r="2" spans="1:10" s="4" customFormat="1" ht="18.75" customHeight="1">
      <c r="A2" s="536" t="s">
        <v>571</v>
      </c>
      <c r="B2" s="511" t="s">
        <v>70</v>
      </c>
      <c r="C2" s="581"/>
      <c r="D2" s="512"/>
      <c r="E2" s="511" t="s">
        <v>117</v>
      </c>
      <c r="F2" s="581"/>
      <c r="G2" s="512"/>
      <c r="H2" s="511" t="s">
        <v>98</v>
      </c>
      <c r="I2" s="581"/>
      <c r="J2" s="512"/>
    </row>
    <row r="3" spans="1:10" s="4" customFormat="1" ht="34.5" customHeight="1">
      <c r="A3" s="537"/>
      <c r="B3" s="38" t="s">
        <v>572</v>
      </c>
      <c r="C3" s="38" t="s">
        <v>573</v>
      </c>
      <c r="D3" s="38" t="s">
        <v>574</v>
      </c>
      <c r="E3" s="38" t="s">
        <v>572</v>
      </c>
      <c r="F3" s="38" t="s">
        <v>573</v>
      </c>
      <c r="G3" s="38" t="s">
        <v>574</v>
      </c>
      <c r="H3" s="38" t="s">
        <v>572</v>
      </c>
      <c r="I3" s="38" t="s">
        <v>573</v>
      </c>
      <c r="J3" s="38" t="s">
        <v>575</v>
      </c>
    </row>
    <row r="4" spans="1:10" s="4" customFormat="1" ht="22.5" customHeight="1">
      <c r="A4" s="49" t="s">
        <v>23</v>
      </c>
      <c r="B4" s="46" t="s">
        <v>898</v>
      </c>
      <c r="C4" s="46" t="s">
        <v>899</v>
      </c>
      <c r="D4" s="45">
        <v>87879</v>
      </c>
      <c r="E4" s="46" t="s">
        <v>900</v>
      </c>
      <c r="F4" s="46" t="s">
        <v>901</v>
      </c>
      <c r="G4" s="46" t="s">
        <v>902</v>
      </c>
      <c r="H4" s="46" t="s">
        <v>903</v>
      </c>
      <c r="I4" s="46" t="s">
        <v>904</v>
      </c>
      <c r="J4" s="46" t="s">
        <v>905</v>
      </c>
    </row>
    <row r="5" spans="1:10" s="4" customFormat="1" ht="22.5" customHeight="1">
      <c r="A5" s="49" t="s">
        <v>24</v>
      </c>
      <c r="B5" s="46">
        <v>358937.83</v>
      </c>
      <c r="C5" s="46">
        <v>308621.62</v>
      </c>
      <c r="D5" s="45">
        <v>50316.21</v>
      </c>
      <c r="E5" s="46">
        <v>1217264.6599999999</v>
      </c>
      <c r="F5" s="46">
        <v>957064.92</v>
      </c>
      <c r="G5" s="46">
        <v>260199.74</v>
      </c>
      <c r="H5" s="46">
        <v>1576202.49</v>
      </c>
      <c r="I5" s="46">
        <v>1265686.54</v>
      </c>
      <c r="J5" s="46">
        <v>310515.95</v>
      </c>
    </row>
    <row r="6" spans="1:10" s="4" customFormat="1" ht="22.5" customHeight="1">
      <c r="A6" s="49" t="s">
        <v>104</v>
      </c>
      <c r="B6" s="45">
        <v>46931.89</v>
      </c>
      <c r="C6" s="45">
        <v>51531.55</v>
      </c>
      <c r="D6" s="45">
        <v>-4599.66</v>
      </c>
      <c r="E6" s="46">
        <v>226460.99</v>
      </c>
      <c r="F6" s="46">
        <v>175640.89</v>
      </c>
      <c r="G6" s="45">
        <v>50820.1</v>
      </c>
      <c r="H6" s="46">
        <v>273392.88</v>
      </c>
      <c r="I6" s="46">
        <v>227172.44</v>
      </c>
      <c r="J6" s="45">
        <v>46220.44</v>
      </c>
    </row>
    <row r="7" spans="1:10" s="4" customFormat="1" ht="22.5" customHeight="1">
      <c r="A7" s="49" t="s">
        <v>105</v>
      </c>
      <c r="B7" s="45">
        <v>61422.22</v>
      </c>
      <c r="C7" s="45">
        <v>56258.5</v>
      </c>
      <c r="D7" s="45">
        <v>5163.72</v>
      </c>
      <c r="E7" s="46">
        <v>242203.47</v>
      </c>
      <c r="F7" s="46">
        <v>210863.47</v>
      </c>
      <c r="G7" s="45">
        <v>31340</v>
      </c>
      <c r="H7" s="46">
        <v>303625.69</v>
      </c>
      <c r="I7" s="46">
        <v>267121.96999999997</v>
      </c>
      <c r="J7" s="45">
        <v>36503.72</v>
      </c>
    </row>
    <row r="8" spans="1:10" s="4" customFormat="1" ht="22.5" customHeight="1">
      <c r="A8" s="49" t="s">
        <v>106</v>
      </c>
      <c r="B8" s="45">
        <v>47004.72</v>
      </c>
      <c r="C8" s="45">
        <v>40772.519999999997</v>
      </c>
      <c r="D8" s="45">
        <v>6232.2</v>
      </c>
      <c r="E8" s="46">
        <v>193686.07</v>
      </c>
      <c r="F8" s="46">
        <v>150115.54</v>
      </c>
      <c r="G8" s="45">
        <v>43570.53</v>
      </c>
      <c r="H8" s="46">
        <v>240690.79</v>
      </c>
      <c r="I8" s="46">
        <v>190888.06</v>
      </c>
      <c r="J8" s="45">
        <v>49802.73</v>
      </c>
    </row>
    <row r="9" spans="1:10" s="4" customFormat="1" ht="22.5" customHeight="1">
      <c r="A9" s="49" t="s">
        <v>107</v>
      </c>
      <c r="B9" s="45">
        <v>69200.37</v>
      </c>
      <c r="C9" s="45">
        <v>54116.38</v>
      </c>
      <c r="D9" s="45">
        <v>15083.99</v>
      </c>
      <c r="E9" s="46">
        <v>205007.49</v>
      </c>
      <c r="F9" s="46">
        <v>152208.79</v>
      </c>
      <c r="G9" s="45">
        <v>52798.7</v>
      </c>
      <c r="H9" s="46">
        <v>274207.86</v>
      </c>
      <c r="I9" s="46">
        <v>206325.17</v>
      </c>
      <c r="J9" s="45">
        <v>67882.69</v>
      </c>
    </row>
    <row r="10" spans="1:10" s="4" customFormat="1" ht="22.5" customHeight="1">
      <c r="A10" s="49" t="s">
        <v>108</v>
      </c>
      <c r="B10" s="45">
        <v>71507.100000000006</v>
      </c>
      <c r="C10" s="45">
        <v>54100.47</v>
      </c>
      <c r="D10" s="45">
        <v>17406.63</v>
      </c>
      <c r="E10" s="46">
        <v>172054.06</v>
      </c>
      <c r="F10" s="46">
        <v>121738.09</v>
      </c>
      <c r="G10" s="45">
        <v>50315.97</v>
      </c>
      <c r="H10" s="46">
        <v>243561.16</v>
      </c>
      <c r="I10" s="46">
        <v>175838.56</v>
      </c>
      <c r="J10" s="45">
        <v>67722.600000000006</v>
      </c>
    </row>
    <row r="11" spans="1:10" s="4" customFormat="1" ht="22.5" customHeight="1">
      <c r="A11" s="49" t="s">
        <v>109</v>
      </c>
      <c r="B11" s="45">
        <v>62871.53</v>
      </c>
      <c r="C11" s="45">
        <v>51842.2</v>
      </c>
      <c r="D11" s="45">
        <v>11029.33</v>
      </c>
      <c r="E11" s="46">
        <v>177852.58</v>
      </c>
      <c r="F11" s="46">
        <v>146498.14000000001</v>
      </c>
      <c r="G11" s="45">
        <v>31354.44</v>
      </c>
      <c r="H11" s="46">
        <v>240724.11</v>
      </c>
      <c r="I11" s="46">
        <v>198340.34</v>
      </c>
      <c r="J11" s="45">
        <v>42383.77</v>
      </c>
    </row>
    <row r="12" spans="1:10" s="4" customFormat="1" ht="18.75" customHeight="1">
      <c r="A12" s="457" t="s">
        <v>202</v>
      </c>
      <c r="B12" s="457"/>
      <c r="C12" s="457"/>
      <c r="D12" s="457"/>
      <c r="E12" s="457"/>
      <c r="F12" s="457"/>
      <c r="G12" s="457"/>
    </row>
    <row r="13" spans="1:10" s="4" customFormat="1" ht="18" customHeight="1">
      <c r="A13" s="457" t="s">
        <v>124</v>
      </c>
      <c r="B13" s="457"/>
      <c r="C13" s="457"/>
      <c r="D13" s="457"/>
      <c r="E13" s="457"/>
      <c r="F13" s="457"/>
      <c r="G13" s="457"/>
    </row>
    <row r="14" spans="1:10" s="4" customFormat="1" ht="28.35" customHeight="1"/>
  </sheetData>
  <mergeCells count="7">
    <mergeCell ref="A12:G12"/>
    <mergeCell ref="A13:G13"/>
    <mergeCell ref="A2:A3"/>
    <mergeCell ref="A1:I1"/>
    <mergeCell ref="B2:D2"/>
    <mergeCell ref="E2:G2"/>
    <mergeCell ref="H2:J2"/>
  </mergeCells>
  <pageMargins left="0.78431372549019618" right="0.78431372549019618" top="0.98039215686274517" bottom="0.98039215686274517" header="0.50980392156862753" footer="0.50980392156862753"/>
  <pageSetup paperSize="9" scale="67"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zoomScaleNormal="100" workbookViewId="0">
      <selection activeCell="J23" sqref="J23"/>
    </sheetView>
  </sheetViews>
  <sheetFormatPr defaultColWidth="10.42578125" defaultRowHeight="15"/>
  <cols>
    <col min="1" max="16384" width="10.42578125" style="91"/>
  </cols>
  <sheetData>
    <row r="1" spans="1:18" ht="17.25" customHeight="1">
      <c r="A1" s="479" t="s">
        <v>765</v>
      </c>
      <c r="B1" s="479"/>
      <c r="C1" s="479"/>
      <c r="D1" s="479"/>
      <c r="E1" s="479"/>
      <c r="F1" s="479"/>
      <c r="G1" s="479"/>
      <c r="H1" s="479"/>
      <c r="I1" s="479"/>
      <c r="J1" s="479"/>
      <c r="K1" s="479"/>
      <c r="L1" s="479"/>
      <c r="M1" s="479"/>
      <c r="N1" s="479"/>
      <c r="O1" s="479"/>
    </row>
    <row r="2" spans="1:18" ht="17.25" customHeight="1">
      <c r="A2" s="483" t="s">
        <v>95</v>
      </c>
      <c r="B2" s="484" t="s">
        <v>766</v>
      </c>
      <c r="C2" s="485"/>
      <c r="D2" s="480" t="s">
        <v>767</v>
      </c>
      <c r="E2" s="481"/>
      <c r="F2" s="481"/>
      <c r="G2" s="481"/>
      <c r="H2" s="481"/>
      <c r="I2" s="481"/>
      <c r="J2" s="481"/>
      <c r="K2" s="481"/>
      <c r="L2" s="481"/>
      <c r="M2" s="481"/>
      <c r="N2" s="481"/>
      <c r="O2" s="482"/>
      <c r="P2" s="490" t="s">
        <v>768</v>
      </c>
      <c r="Q2" s="490"/>
    </row>
    <row r="3" spans="1:18" s="92" customFormat="1" ht="18" customHeight="1">
      <c r="A3" s="483"/>
      <c r="B3" s="486"/>
      <c r="C3" s="487"/>
      <c r="D3" s="491" t="s">
        <v>110</v>
      </c>
      <c r="E3" s="491"/>
      <c r="F3" s="491"/>
      <c r="G3" s="491"/>
      <c r="H3" s="491" t="s">
        <v>111</v>
      </c>
      <c r="I3" s="491"/>
      <c r="J3" s="491"/>
      <c r="K3" s="491"/>
      <c r="L3" s="491" t="s">
        <v>112</v>
      </c>
      <c r="M3" s="491"/>
      <c r="N3" s="491"/>
      <c r="O3" s="491"/>
      <c r="P3" s="492" t="s">
        <v>122</v>
      </c>
      <c r="Q3" s="493" t="s">
        <v>769</v>
      </c>
    </row>
    <row r="4" spans="1:18" s="92" customFormat="1" ht="18" customHeight="1">
      <c r="A4" s="483"/>
      <c r="B4" s="488"/>
      <c r="C4" s="489"/>
      <c r="D4" s="93" t="s">
        <v>113</v>
      </c>
      <c r="E4" s="93"/>
      <c r="F4" s="93" t="s">
        <v>114</v>
      </c>
      <c r="G4" s="93"/>
      <c r="H4" s="93" t="s">
        <v>115</v>
      </c>
      <c r="I4" s="93"/>
      <c r="J4" s="93" t="s">
        <v>116</v>
      </c>
      <c r="K4" s="93"/>
      <c r="L4" s="93" t="s">
        <v>118</v>
      </c>
      <c r="M4" s="93"/>
      <c r="N4" s="93" t="s">
        <v>119</v>
      </c>
      <c r="O4" s="93"/>
      <c r="P4" s="492"/>
      <c r="Q4" s="493"/>
    </row>
    <row r="5" spans="1:18" s="92" customFormat="1" ht="30" customHeight="1">
      <c r="A5" s="483"/>
      <c r="B5" s="94" t="s">
        <v>120</v>
      </c>
      <c r="C5" s="94" t="s">
        <v>770</v>
      </c>
      <c r="D5" s="94" t="s">
        <v>120</v>
      </c>
      <c r="E5" s="94" t="s">
        <v>770</v>
      </c>
      <c r="F5" s="94" t="s">
        <v>120</v>
      </c>
      <c r="G5" s="94" t="s">
        <v>770</v>
      </c>
      <c r="H5" s="94" t="s">
        <v>120</v>
      </c>
      <c r="I5" s="94" t="s">
        <v>770</v>
      </c>
      <c r="J5" s="94" t="s">
        <v>120</v>
      </c>
      <c r="K5" s="94" t="s">
        <v>770</v>
      </c>
      <c r="L5" s="94" t="s">
        <v>120</v>
      </c>
      <c r="M5" s="94" t="s">
        <v>770</v>
      </c>
      <c r="N5" s="94" t="s">
        <v>120</v>
      </c>
      <c r="O5" s="94" t="s">
        <v>770</v>
      </c>
      <c r="P5" s="492"/>
      <c r="Q5" s="493"/>
    </row>
    <row r="6" spans="1:18" s="101" customFormat="1" ht="15" customHeight="1">
      <c r="A6" s="95" t="s">
        <v>23</v>
      </c>
      <c r="B6" s="96">
        <f>D6+F6+P6</f>
        <v>158</v>
      </c>
      <c r="C6" s="96">
        <f>E6+G6+Q6</f>
        <v>54914.19</v>
      </c>
      <c r="D6" s="97">
        <v>123</v>
      </c>
      <c r="E6" s="98">
        <v>16086.54</v>
      </c>
      <c r="F6" s="97">
        <v>10</v>
      </c>
      <c r="G6" s="98">
        <v>2148.65</v>
      </c>
      <c r="H6" s="97">
        <v>10</v>
      </c>
      <c r="I6" s="98">
        <v>2148.65</v>
      </c>
      <c r="J6" s="97">
        <v>123</v>
      </c>
      <c r="K6" s="98">
        <v>16086.54</v>
      </c>
      <c r="L6" s="97">
        <v>6</v>
      </c>
      <c r="M6" s="98">
        <v>512.57000000000005</v>
      </c>
      <c r="N6" s="97">
        <v>127</v>
      </c>
      <c r="O6" s="98">
        <v>17722.62</v>
      </c>
      <c r="P6" s="99">
        <v>25</v>
      </c>
      <c r="Q6" s="100">
        <v>36679</v>
      </c>
    </row>
    <row r="7" spans="1:18" s="103" customFormat="1" ht="15" customHeight="1">
      <c r="A7" s="95" t="s">
        <v>24</v>
      </c>
      <c r="B7" s="96">
        <f>D7+F7+P7</f>
        <v>62</v>
      </c>
      <c r="C7" s="96">
        <f>E7+G7+Q7</f>
        <v>67044.846999999994</v>
      </c>
      <c r="D7" s="96">
        <f t="shared" ref="D7:O7" si="0">SUM(D8:D13)</f>
        <v>35</v>
      </c>
      <c r="E7" s="96">
        <f t="shared" si="0"/>
        <v>8466.93</v>
      </c>
      <c r="F7" s="96">
        <f t="shared" si="0"/>
        <v>9</v>
      </c>
      <c r="G7" s="96">
        <f t="shared" si="0"/>
        <v>51020.127</v>
      </c>
      <c r="H7" s="96">
        <f t="shared" si="0"/>
        <v>15</v>
      </c>
      <c r="I7" s="96">
        <f t="shared" si="0"/>
        <v>51066.33</v>
      </c>
      <c r="J7" s="96">
        <f t="shared" si="0"/>
        <v>29</v>
      </c>
      <c r="K7" s="96">
        <f t="shared" si="0"/>
        <v>8420.73</v>
      </c>
      <c r="L7" s="96">
        <f t="shared" si="0"/>
        <v>0</v>
      </c>
      <c r="M7" s="96">
        <f t="shared" si="0"/>
        <v>0</v>
      </c>
      <c r="N7" s="96">
        <f t="shared" si="0"/>
        <v>44</v>
      </c>
      <c r="O7" s="96">
        <f t="shared" si="0"/>
        <v>59487.06</v>
      </c>
      <c r="P7" s="96">
        <f>SUM(P8:P13)</f>
        <v>18</v>
      </c>
      <c r="Q7" s="96">
        <f>SUM(Q8:Q13)</f>
        <v>7557.79</v>
      </c>
      <c r="R7" s="102"/>
    </row>
    <row r="8" spans="1:18" s="92" customFormat="1" ht="15" customHeight="1">
      <c r="A8" s="104" t="s">
        <v>104</v>
      </c>
      <c r="B8" s="105">
        <f t="shared" ref="B8:C13" si="1">D8+F8+P8</f>
        <v>15</v>
      </c>
      <c r="C8" s="105">
        <f t="shared" si="1"/>
        <v>30424.01</v>
      </c>
      <c r="D8" s="106">
        <v>8</v>
      </c>
      <c r="E8" s="107">
        <v>3220.96</v>
      </c>
      <c r="F8" s="106">
        <v>2</v>
      </c>
      <c r="G8" s="107">
        <v>25012</v>
      </c>
      <c r="H8" s="106">
        <v>2</v>
      </c>
      <c r="I8" s="107">
        <v>25012</v>
      </c>
      <c r="J8" s="106">
        <v>8</v>
      </c>
      <c r="K8" s="107">
        <v>3220.96</v>
      </c>
      <c r="L8" s="106">
        <v>0</v>
      </c>
      <c r="M8" s="106">
        <v>0</v>
      </c>
      <c r="N8" s="106">
        <v>10</v>
      </c>
      <c r="O8" s="107">
        <v>28232.959999999999</v>
      </c>
      <c r="P8" s="108">
        <v>5</v>
      </c>
      <c r="Q8" s="109">
        <v>2191.0500000000002</v>
      </c>
    </row>
    <row r="9" spans="1:18" s="92" customFormat="1" ht="15" customHeight="1">
      <c r="A9" s="110">
        <v>43586</v>
      </c>
      <c r="B9" s="105">
        <f t="shared" si="1"/>
        <v>11</v>
      </c>
      <c r="C9" s="105">
        <f t="shared" si="1"/>
        <v>25526.720000000001</v>
      </c>
      <c r="D9" s="106">
        <v>5</v>
      </c>
      <c r="E9" s="107">
        <v>105.83</v>
      </c>
      <c r="F9" s="106">
        <v>2</v>
      </c>
      <c r="G9" s="107">
        <v>24372.46</v>
      </c>
      <c r="H9" s="106">
        <v>2</v>
      </c>
      <c r="I9" s="107">
        <v>24372.46</v>
      </c>
      <c r="J9" s="106">
        <v>5</v>
      </c>
      <c r="K9" s="107">
        <v>105.83</v>
      </c>
      <c r="L9" s="106">
        <v>0</v>
      </c>
      <c r="M9" s="106">
        <v>0</v>
      </c>
      <c r="N9" s="106">
        <v>7</v>
      </c>
      <c r="O9" s="107">
        <v>24478.29</v>
      </c>
      <c r="P9" s="108">
        <v>4</v>
      </c>
      <c r="Q9" s="109">
        <v>1048.43</v>
      </c>
    </row>
    <row r="10" spans="1:18" s="92" customFormat="1" ht="15" customHeight="1">
      <c r="A10" s="110">
        <v>43617</v>
      </c>
      <c r="B10" s="105">
        <f t="shared" si="1"/>
        <v>11</v>
      </c>
      <c r="C10" s="105">
        <f t="shared" si="1"/>
        <v>1505.527</v>
      </c>
      <c r="D10" s="106">
        <v>8</v>
      </c>
      <c r="E10" s="107">
        <v>559.1</v>
      </c>
      <c r="F10" s="106">
        <v>1</v>
      </c>
      <c r="G10" s="107">
        <v>9.9670000000000005</v>
      </c>
      <c r="H10" s="106">
        <v>2</v>
      </c>
      <c r="I10" s="107">
        <v>21.72</v>
      </c>
      <c r="J10" s="106">
        <v>7</v>
      </c>
      <c r="K10" s="107">
        <v>547.35</v>
      </c>
      <c r="L10" s="106">
        <v>0</v>
      </c>
      <c r="M10" s="106">
        <v>0</v>
      </c>
      <c r="N10" s="106">
        <v>9</v>
      </c>
      <c r="O10" s="107">
        <v>569.07000000000005</v>
      </c>
      <c r="P10" s="108">
        <v>2</v>
      </c>
      <c r="Q10" s="109">
        <v>936.46</v>
      </c>
    </row>
    <row r="11" spans="1:18" s="92" customFormat="1" ht="15" customHeight="1">
      <c r="A11" s="110">
        <v>43647</v>
      </c>
      <c r="B11" s="105">
        <f t="shared" si="1"/>
        <v>8</v>
      </c>
      <c r="C11" s="105">
        <f t="shared" si="1"/>
        <v>2023.36</v>
      </c>
      <c r="D11" s="106">
        <v>5</v>
      </c>
      <c r="E11" s="107">
        <f>489.15+7.94+2.48</f>
        <v>499.57</v>
      </c>
      <c r="F11" s="106">
        <v>3</v>
      </c>
      <c r="G11" s="107">
        <v>1523.79</v>
      </c>
      <c r="H11" s="106">
        <v>3</v>
      </c>
      <c r="I11" s="107">
        <v>1523.79</v>
      </c>
      <c r="J11" s="106">
        <v>5</v>
      </c>
      <c r="K11" s="107">
        <f>489.15+7.94+2.48</f>
        <v>499.57</v>
      </c>
      <c r="L11" s="106">
        <v>0</v>
      </c>
      <c r="M11" s="106">
        <v>0</v>
      </c>
      <c r="N11" s="106">
        <v>8</v>
      </c>
      <c r="O11" s="107">
        <v>2023.36</v>
      </c>
      <c r="P11" s="108">
        <v>0</v>
      </c>
      <c r="Q11" s="108">
        <v>0</v>
      </c>
    </row>
    <row r="12" spans="1:18" s="92" customFormat="1" ht="15" customHeight="1">
      <c r="A12" s="110">
        <v>43679</v>
      </c>
      <c r="B12" s="105">
        <f t="shared" si="1"/>
        <v>10</v>
      </c>
      <c r="C12" s="105">
        <f t="shared" si="1"/>
        <v>7270.59</v>
      </c>
      <c r="D12" s="106">
        <v>4</v>
      </c>
      <c r="E12" s="107">
        <v>4047.02</v>
      </c>
      <c r="F12" s="106">
        <v>1</v>
      </c>
      <c r="G12" s="107">
        <v>101.91</v>
      </c>
      <c r="H12" s="106">
        <v>1</v>
      </c>
      <c r="I12" s="107">
        <v>101.91</v>
      </c>
      <c r="J12" s="106">
        <v>4</v>
      </c>
      <c r="K12" s="107">
        <v>4047.02</v>
      </c>
      <c r="L12" s="106">
        <v>0</v>
      </c>
      <c r="M12" s="106">
        <v>0</v>
      </c>
      <c r="N12" s="106">
        <v>5</v>
      </c>
      <c r="O12" s="107">
        <v>4148.9299999999994</v>
      </c>
      <c r="P12" s="108">
        <v>5</v>
      </c>
      <c r="Q12" s="108">
        <v>3121.66</v>
      </c>
    </row>
    <row r="13" spans="1:18" s="92" customFormat="1" ht="15" customHeight="1">
      <c r="A13" s="110">
        <v>43710</v>
      </c>
      <c r="B13" s="105">
        <f t="shared" si="1"/>
        <v>7</v>
      </c>
      <c r="C13" s="105">
        <f t="shared" si="1"/>
        <v>294.64</v>
      </c>
      <c r="D13" s="106">
        <v>5</v>
      </c>
      <c r="E13" s="107">
        <v>34.450000000000003</v>
      </c>
      <c r="F13" s="106">
        <v>0</v>
      </c>
      <c r="G13" s="106">
        <v>0</v>
      </c>
      <c r="H13" s="106">
        <v>5</v>
      </c>
      <c r="I13" s="107">
        <v>34.450000000000003</v>
      </c>
      <c r="J13" s="106">
        <v>0</v>
      </c>
      <c r="K13" s="106">
        <v>0</v>
      </c>
      <c r="L13" s="106">
        <v>0</v>
      </c>
      <c r="M13" s="106">
        <v>0</v>
      </c>
      <c r="N13" s="106">
        <v>5</v>
      </c>
      <c r="O13" s="107">
        <v>34.450000000000003</v>
      </c>
      <c r="P13" s="108">
        <v>2</v>
      </c>
      <c r="Q13" s="108">
        <v>260.19</v>
      </c>
    </row>
    <row r="14" spans="1:18" s="114" customFormat="1" ht="15" customHeight="1">
      <c r="A14" s="111" t="s">
        <v>56</v>
      </c>
      <c r="B14" s="112"/>
      <c r="C14" s="112"/>
      <c r="D14" s="112"/>
      <c r="E14" s="113"/>
      <c r="F14" s="112"/>
      <c r="G14" s="113"/>
      <c r="H14" s="112"/>
      <c r="I14" s="113"/>
      <c r="J14" s="112"/>
      <c r="K14" s="113"/>
      <c r="L14" s="112"/>
      <c r="M14" s="113"/>
      <c r="N14" s="112"/>
      <c r="O14" s="113"/>
    </row>
    <row r="15" spans="1:18" s="115" customFormat="1" ht="13.5" customHeight="1">
      <c r="A15" s="477" t="s">
        <v>771</v>
      </c>
      <c r="B15" s="477"/>
      <c r="C15" s="477"/>
      <c r="D15" s="477"/>
      <c r="E15" s="477"/>
      <c r="F15" s="477"/>
      <c r="G15" s="477"/>
      <c r="H15" s="477"/>
      <c r="I15" s="477"/>
      <c r="J15" s="477"/>
      <c r="K15" s="477"/>
      <c r="L15" s="477"/>
      <c r="M15" s="477"/>
      <c r="N15" s="477"/>
      <c r="O15" s="477"/>
    </row>
    <row r="16" spans="1:18" s="115" customFormat="1" ht="13.5" customHeight="1">
      <c r="A16" s="478" t="s">
        <v>772</v>
      </c>
      <c r="B16" s="478"/>
      <c r="C16" s="478"/>
      <c r="D16" s="478"/>
      <c r="E16" s="478"/>
      <c r="F16" s="478"/>
      <c r="G16" s="478"/>
      <c r="H16" s="478"/>
      <c r="I16" s="478"/>
      <c r="J16" s="478"/>
      <c r="K16" s="478"/>
      <c r="L16" s="478"/>
      <c r="M16" s="478"/>
      <c r="N16" s="478"/>
      <c r="O16" s="478"/>
    </row>
    <row r="17" spans="1:15" s="115" customFormat="1" ht="13.5" customHeight="1">
      <c r="A17" s="477" t="s">
        <v>155</v>
      </c>
      <c r="B17" s="477"/>
      <c r="C17" s="477"/>
      <c r="D17" s="477"/>
      <c r="E17" s="477"/>
      <c r="F17" s="477"/>
      <c r="G17" s="477"/>
      <c r="H17" s="477"/>
      <c r="I17" s="477"/>
      <c r="J17" s="477"/>
      <c r="K17" s="477"/>
      <c r="L17" s="477"/>
      <c r="M17" s="477"/>
      <c r="N17" s="477"/>
      <c r="O17" s="477"/>
    </row>
    <row r="18" spans="1:15" s="115" customFormat="1" ht="13.5" customHeight="1">
      <c r="A18" s="477" t="s">
        <v>76</v>
      </c>
      <c r="B18" s="477"/>
      <c r="C18" s="477"/>
      <c r="D18" s="477"/>
      <c r="E18" s="477"/>
      <c r="F18" s="477"/>
      <c r="G18" s="477"/>
      <c r="H18" s="477"/>
      <c r="I18" s="477"/>
      <c r="J18" s="477"/>
      <c r="K18" s="477"/>
      <c r="L18" s="477"/>
      <c r="M18" s="477"/>
      <c r="N18" s="477"/>
      <c r="O18" s="477"/>
    </row>
    <row r="19" spans="1:15" s="114" customFormat="1" ht="26.1" customHeight="1"/>
    <row r="22" spans="1:15">
      <c r="I22" s="116"/>
    </row>
  </sheetData>
  <mergeCells count="14">
    <mergeCell ref="P2:Q2"/>
    <mergeCell ref="D3:G3"/>
    <mergeCell ref="H3:K3"/>
    <mergeCell ref="P3:P5"/>
    <mergeCell ref="Q3:Q5"/>
    <mergeCell ref="L3:O3"/>
    <mergeCell ref="A15:O15"/>
    <mergeCell ref="A16:O16"/>
    <mergeCell ref="A17:O17"/>
    <mergeCell ref="A18:O18"/>
    <mergeCell ref="A1:O1"/>
    <mergeCell ref="D2:O2"/>
    <mergeCell ref="A2:A5"/>
    <mergeCell ref="B2:C4"/>
  </mergeCells>
  <pageMargins left="0.78431372549019618" right="0.78431372549019618" top="0.98039215686274517" bottom="0.98039215686274517" header="0.50980392156862753" footer="0.50980392156862753"/>
  <pageSetup paperSize="9" scale="70" orientation="landscape" useFirstPageNumber="1"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election activeCell="F4" sqref="F4"/>
    </sheetView>
  </sheetViews>
  <sheetFormatPr defaultRowHeight="12.75"/>
  <cols>
    <col min="1" max="1" width="18.28515625" customWidth="1"/>
    <col min="2" max="2" width="21.140625" customWidth="1"/>
    <col min="3" max="3" width="19" customWidth="1"/>
    <col min="4" max="4" width="11.5703125" customWidth="1"/>
    <col min="5" max="5" width="11.42578125" customWidth="1"/>
    <col min="6" max="7" width="17.7109375" bestFit="1" customWidth="1"/>
    <col min="8" max="8" width="10.7109375" customWidth="1"/>
    <col min="9" max="9" width="11" customWidth="1"/>
  </cols>
  <sheetData>
    <row r="1" spans="1:9" ht="15" customHeight="1">
      <c r="A1" s="515" t="s">
        <v>907</v>
      </c>
      <c r="B1" s="515"/>
      <c r="C1" s="515"/>
      <c r="D1" s="515"/>
      <c r="E1" s="515"/>
      <c r="F1" s="515"/>
      <c r="G1" s="515"/>
      <c r="H1" s="515"/>
      <c r="I1" s="90"/>
    </row>
    <row r="2" spans="1:9" s="4" customFormat="1" ht="18" customHeight="1">
      <c r="A2" s="437" t="s">
        <v>95</v>
      </c>
      <c r="B2" s="601" t="s">
        <v>23</v>
      </c>
      <c r="C2" s="602"/>
      <c r="D2" s="602"/>
      <c r="E2" s="603"/>
      <c r="F2" s="601" t="s">
        <v>24</v>
      </c>
      <c r="G2" s="602"/>
      <c r="H2" s="602"/>
      <c r="I2" s="604"/>
    </row>
    <row r="3" spans="1:9" s="4" customFormat="1" ht="27" customHeight="1">
      <c r="A3" s="444" t="s">
        <v>576</v>
      </c>
      <c r="B3" s="445" t="s">
        <v>577</v>
      </c>
      <c r="C3" s="445" t="s">
        <v>578</v>
      </c>
      <c r="D3" s="445" t="s">
        <v>579</v>
      </c>
      <c r="E3" s="445" t="s">
        <v>98</v>
      </c>
      <c r="F3" s="445" t="s">
        <v>1109</v>
      </c>
      <c r="G3" s="445" t="s">
        <v>578</v>
      </c>
      <c r="H3" s="445" t="s">
        <v>1110</v>
      </c>
      <c r="I3" s="446" t="s">
        <v>98</v>
      </c>
    </row>
    <row r="4" spans="1:9" s="4" customFormat="1" ht="18" customHeight="1">
      <c r="A4" s="438" t="s">
        <v>580</v>
      </c>
      <c r="B4" s="439">
        <v>138829</v>
      </c>
      <c r="C4" s="440">
        <v>6853</v>
      </c>
      <c r="D4" s="440">
        <v>4038</v>
      </c>
      <c r="E4" s="439">
        <f>B4+C4+D4</f>
        <v>149720</v>
      </c>
      <c r="F4" s="439">
        <v>147638</v>
      </c>
      <c r="G4" s="440">
        <v>7705</v>
      </c>
      <c r="H4" s="440">
        <v>4075</v>
      </c>
      <c r="I4" s="439">
        <f>F4+G4+H4</f>
        <v>159418</v>
      </c>
    </row>
    <row r="5" spans="1:9" s="4" customFormat="1" ht="18" customHeight="1">
      <c r="A5" s="441" t="s">
        <v>581</v>
      </c>
      <c r="B5" s="428"/>
      <c r="C5" s="428"/>
      <c r="D5" s="428"/>
      <c r="E5" s="428"/>
      <c r="F5" s="428" t="s">
        <v>1096</v>
      </c>
      <c r="G5" s="428" t="s">
        <v>1096</v>
      </c>
      <c r="H5" s="428"/>
      <c r="I5" s="428"/>
    </row>
    <row r="6" spans="1:9" s="4" customFormat="1" ht="18" customHeight="1">
      <c r="A6" s="438" t="s">
        <v>582</v>
      </c>
      <c r="B6" s="439">
        <v>111995.61</v>
      </c>
      <c r="C6" s="440">
        <v>18477.080000000002</v>
      </c>
      <c r="D6" s="440">
        <v>0</v>
      </c>
      <c r="E6" s="439">
        <f t="shared" ref="E6:E13" si="0">B6+C6+D6</f>
        <v>130472.69</v>
      </c>
      <c r="F6" s="439">
        <v>115578.18099999998</v>
      </c>
      <c r="G6" s="439">
        <v>19684.825000000001</v>
      </c>
      <c r="H6" s="439">
        <v>0</v>
      </c>
      <c r="I6" s="439">
        <f t="shared" ref="I6:I13" si="1">F6+G6+H6</f>
        <v>135263.00599999999</v>
      </c>
    </row>
    <row r="7" spans="1:9" s="4" customFormat="1" ht="18" customHeight="1">
      <c r="A7" s="438" t="s">
        <v>583</v>
      </c>
      <c r="B7" s="440">
        <v>458.85</v>
      </c>
      <c r="C7" s="440">
        <v>74.69</v>
      </c>
      <c r="D7" s="440">
        <v>0</v>
      </c>
      <c r="E7" s="440">
        <f t="shared" si="0"/>
        <v>533.54</v>
      </c>
      <c r="F7" s="440">
        <v>650.08599999999979</v>
      </c>
      <c r="G7" s="440">
        <v>273.60699999999997</v>
      </c>
      <c r="H7" s="440">
        <v>0</v>
      </c>
      <c r="I7" s="440">
        <f t="shared" si="1"/>
        <v>923.69299999999976</v>
      </c>
    </row>
    <row r="8" spans="1:9" s="4" customFormat="1" ht="18" customHeight="1">
      <c r="A8" s="438" t="s">
        <v>584</v>
      </c>
      <c r="B8" s="439">
        <v>1160856.72</v>
      </c>
      <c r="C8" s="440">
        <v>74701.850000000006</v>
      </c>
      <c r="D8" s="440">
        <v>0</v>
      </c>
      <c r="E8" s="439">
        <f t="shared" si="0"/>
        <v>1235558.57</v>
      </c>
      <c r="F8" s="439">
        <v>1257369.5430000005</v>
      </c>
      <c r="G8" s="439">
        <v>78375.939999999973</v>
      </c>
      <c r="H8" s="439">
        <v>0</v>
      </c>
      <c r="I8" s="439">
        <f t="shared" si="1"/>
        <v>1335745.4830000005</v>
      </c>
    </row>
    <row r="9" spans="1:9" s="4" customFormat="1" ht="18" customHeight="1">
      <c r="A9" s="438" t="s">
        <v>585</v>
      </c>
      <c r="B9" s="440">
        <v>752.86</v>
      </c>
      <c r="C9" s="440">
        <v>530.57000000000005</v>
      </c>
      <c r="D9" s="440">
        <v>0</v>
      </c>
      <c r="E9" s="440">
        <f t="shared" si="0"/>
        <v>1283.43</v>
      </c>
      <c r="F9" s="440">
        <v>1133.6800000000003</v>
      </c>
      <c r="G9" s="440">
        <v>818.69200000000001</v>
      </c>
      <c r="H9" s="440">
        <v>0</v>
      </c>
      <c r="I9" s="440">
        <f t="shared" si="1"/>
        <v>1952.3720000000003</v>
      </c>
    </row>
    <row r="10" spans="1:9" s="4" customFormat="1" ht="18" customHeight="1">
      <c r="A10" s="438" t="s">
        <v>586</v>
      </c>
      <c r="B10" s="440">
        <v>466.12</v>
      </c>
      <c r="C10" s="440">
        <v>-1.24</v>
      </c>
      <c r="D10" s="440">
        <v>0</v>
      </c>
      <c r="E10" s="440">
        <f t="shared" si="0"/>
        <v>464.88</v>
      </c>
      <c r="F10" s="440">
        <v>402.74799999999993</v>
      </c>
      <c r="G10" s="440">
        <v>1.7030000000000001</v>
      </c>
      <c r="H10" s="440">
        <v>0</v>
      </c>
      <c r="I10" s="440">
        <f t="shared" si="1"/>
        <v>404.45099999999991</v>
      </c>
    </row>
    <row r="11" spans="1:9" s="4" customFormat="1" ht="18" customHeight="1">
      <c r="A11" s="438" t="s">
        <v>50</v>
      </c>
      <c r="B11" s="440">
        <v>14112.76</v>
      </c>
      <c r="C11" s="440">
        <v>13856.15</v>
      </c>
      <c r="D11" s="440">
        <v>0</v>
      </c>
      <c r="E11" s="440">
        <f t="shared" si="0"/>
        <v>27968.91</v>
      </c>
      <c r="F11" s="440">
        <v>11958.084000000003</v>
      </c>
      <c r="G11" s="440">
        <v>14125.105000000001</v>
      </c>
      <c r="H11" s="440">
        <v>0</v>
      </c>
      <c r="I11" s="440">
        <f t="shared" si="1"/>
        <v>26083.189000000006</v>
      </c>
    </row>
    <row r="12" spans="1:9" s="4" customFormat="1" ht="18" customHeight="1">
      <c r="A12" s="438" t="s">
        <v>234</v>
      </c>
      <c r="B12" s="440">
        <v>14498.29</v>
      </c>
      <c r="C12" s="440">
        <v>1392.08</v>
      </c>
      <c r="D12" s="440">
        <v>0</v>
      </c>
      <c r="E12" s="440">
        <f t="shared" si="0"/>
        <v>15890.37</v>
      </c>
      <c r="F12" s="440">
        <f>6932.049+205</f>
        <v>7137.049</v>
      </c>
      <c r="G12" s="440">
        <v>2945.2340000000004</v>
      </c>
      <c r="H12" s="440">
        <v>0</v>
      </c>
      <c r="I12" s="440">
        <f t="shared" si="1"/>
        <v>10082.282999999999</v>
      </c>
    </row>
    <row r="13" spans="1:9" s="4" customFormat="1" ht="18" customHeight="1">
      <c r="A13" s="442" t="s">
        <v>1108</v>
      </c>
      <c r="B13" s="443">
        <v>1303141.21</v>
      </c>
      <c r="C13" s="443">
        <v>109031.18</v>
      </c>
      <c r="D13" s="443">
        <v>193620</v>
      </c>
      <c r="E13" s="443">
        <f t="shared" si="0"/>
        <v>1605792.39</v>
      </c>
      <c r="F13" s="443">
        <f>SUM(F6:F12)</f>
        <v>1394229.3710000005</v>
      </c>
      <c r="G13" s="443">
        <f>SUM(G6:G12)</f>
        <v>116225.10599999996</v>
      </c>
      <c r="H13" s="443">
        <v>195289.56200000001</v>
      </c>
      <c r="I13" s="443">
        <f t="shared" si="1"/>
        <v>1705744.0390000003</v>
      </c>
    </row>
    <row r="14" spans="1:9">
      <c r="A14" s="447" t="s">
        <v>56</v>
      </c>
    </row>
    <row r="15" spans="1:9" ht="15">
      <c r="A15" s="448" t="s">
        <v>1104</v>
      </c>
    </row>
    <row r="16" spans="1:9" ht="15">
      <c r="A16" s="449" t="s">
        <v>1105</v>
      </c>
    </row>
    <row r="17" spans="1:9">
      <c r="A17" s="450" t="s">
        <v>1106</v>
      </c>
    </row>
    <row r="18" spans="1:9" ht="15">
      <c r="A18" s="449" t="s">
        <v>1107</v>
      </c>
    </row>
    <row r="19" spans="1:9">
      <c r="A19" s="457" t="s">
        <v>202</v>
      </c>
      <c r="B19" s="457"/>
      <c r="C19" s="457"/>
      <c r="D19" s="457"/>
      <c r="E19" s="457"/>
      <c r="F19" s="457"/>
      <c r="G19" s="457"/>
    </row>
    <row r="20" spans="1:9" s="4" customFormat="1" ht="13.5" customHeight="1">
      <c r="A20" s="514" t="s">
        <v>76</v>
      </c>
      <c r="B20" s="514"/>
      <c r="C20" s="514"/>
      <c r="D20" s="514"/>
      <c r="E20" s="514"/>
      <c r="F20" s="514"/>
      <c r="G20" s="514"/>
      <c r="H20" s="514"/>
      <c r="I20" s="514"/>
    </row>
    <row r="21" spans="1:9" s="4" customFormat="1" ht="28.35" customHeight="1"/>
  </sheetData>
  <mergeCells count="5">
    <mergeCell ref="A1:H1"/>
    <mergeCell ref="A20:I20"/>
    <mergeCell ref="B2:E2"/>
    <mergeCell ref="F2:I2"/>
    <mergeCell ref="A19:G19"/>
  </mergeCells>
  <pageMargins left="0.78431372549019618" right="0.78431372549019618" top="0.98039215686274517" bottom="0.98039215686274517" header="0.50980392156862753" footer="0.50980392156862753"/>
  <pageSetup paperSize="9" scale="95" orientation="landscape" useFirstPageNumber="1"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selection activeCell="B17" sqref="B17"/>
    </sheetView>
  </sheetViews>
  <sheetFormatPr defaultRowHeight="12.75"/>
  <cols>
    <col min="1" max="1" width="40.7109375" customWidth="1"/>
    <col min="2" max="2" width="8.42578125" bestFit="1" customWidth="1"/>
    <col min="3" max="5" width="10.28515625" bestFit="1" customWidth="1"/>
    <col min="6" max="7" width="9.140625" bestFit="1" customWidth="1"/>
    <col min="8" max="10" width="8.85546875" bestFit="1" customWidth="1"/>
    <col min="11" max="11" width="9.140625" bestFit="1" customWidth="1"/>
    <col min="12" max="12" width="10" bestFit="1" customWidth="1"/>
    <col min="13" max="13" width="4.7109375" bestFit="1" customWidth="1"/>
  </cols>
  <sheetData>
    <row r="1" spans="1:12" ht="15.75" customHeight="1">
      <c r="A1" s="410" t="s">
        <v>1095</v>
      </c>
      <c r="B1" s="411"/>
      <c r="C1" s="411"/>
      <c r="D1" s="411"/>
      <c r="E1" s="411"/>
      <c r="F1" s="411"/>
      <c r="G1" s="411"/>
      <c r="H1" s="411"/>
      <c r="I1" s="411"/>
      <c r="J1" s="411"/>
      <c r="K1" s="411"/>
      <c r="L1" s="412"/>
    </row>
    <row r="2" spans="1:12" s="409" customFormat="1" ht="18.75" customHeight="1">
      <c r="A2" s="607" t="s">
        <v>587</v>
      </c>
      <c r="B2" s="609" t="s">
        <v>588</v>
      </c>
      <c r="C2" s="611" t="s">
        <v>589</v>
      </c>
      <c r="D2" s="612"/>
      <c r="E2" s="612"/>
      <c r="F2" s="612"/>
      <c r="G2" s="612"/>
      <c r="H2" s="611" t="s">
        <v>590</v>
      </c>
      <c r="I2" s="612"/>
      <c r="J2" s="612"/>
      <c r="K2" s="612"/>
      <c r="L2" s="613"/>
    </row>
    <row r="3" spans="1:12" s="409" customFormat="1" ht="37.5" customHeight="1">
      <c r="A3" s="608"/>
      <c r="B3" s="610"/>
      <c r="C3" s="413" t="s">
        <v>109</v>
      </c>
      <c r="D3" s="413" t="s">
        <v>108</v>
      </c>
      <c r="E3" s="413" t="s">
        <v>591</v>
      </c>
      <c r="F3" s="414" t="s">
        <v>592</v>
      </c>
      <c r="G3" s="414" t="s">
        <v>593</v>
      </c>
      <c r="H3" s="413" t="s">
        <v>109</v>
      </c>
      <c r="I3" s="413" t="s">
        <v>108</v>
      </c>
      <c r="J3" s="413" t="s">
        <v>591</v>
      </c>
      <c r="K3" s="414" t="s">
        <v>592</v>
      </c>
      <c r="L3" s="415" t="s">
        <v>593</v>
      </c>
    </row>
    <row r="4" spans="1:12" s="409" customFormat="1" ht="24">
      <c r="A4" s="416" t="s">
        <v>594</v>
      </c>
      <c r="B4" s="417" t="s">
        <v>595</v>
      </c>
      <c r="C4" s="418">
        <v>5682</v>
      </c>
      <c r="D4" s="418">
        <v>5686</v>
      </c>
      <c r="E4" s="418">
        <v>6050</v>
      </c>
      <c r="F4" s="419">
        <v>-6.0826446279999997</v>
      </c>
      <c r="G4" s="419">
        <v>-7.0348224000000001E-2</v>
      </c>
      <c r="H4" s="418">
        <v>5622</v>
      </c>
      <c r="I4" s="418">
        <v>5611</v>
      </c>
      <c r="J4" s="418">
        <v>6840</v>
      </c>
      <c r="K4" s="419">
        <v>-17.809999999999999</v>
      </c>
      <c r="L4" s="420">
        <v>0.2</v>
      </c>
    </row>
    <row r="5" spans="1:12" s="409" customFormat="1" ht="12">
      <c r="A5" s="416" t="s">
        <v>596</v>
      </c>
      <c r="B5" s="417" t="s">
        <v>595</v>
      </c>
      <c r="C5" s="418">
        <v>277</v>
      </c>
      <c r="D5" s="418">
        <v>277</v>
      </c>
      <c r="E5" s="418">
        <v>276</v>
      </c>
      <c r="F5" s="419">
        <v>0.362318841</v>
      </c>
      <c r="G5" s="419">
        <v>0</v>
      </c>
      <c r="H5" s="418">
        <v>601</v>
      </c>
      <c r="I5" s="418">
        <v>602</v>
      </c>
      <c r="J5" s="418">
        <v>595</v>
      </c>
      <c r="K5" s="419">
        <v>1.01</v>
      </c>
      <c r="L5" s="420">
        <v>-0.17</v>
      </c>
    </row>
    <row r="6" spans="1:12" s="409" customFormat="1" ht="12">
      <c r="A6" s="416" t="s">
        <v>597</v>
      </c>
      <c r="B6" s="417" t="s">
        <v>595</v>
      </c>
      <c r="C6" s="418">
        <v>3</v>
      </c>
      <c r="D6" s="418">
        <v>3</v>
      </c>
      <c r="E6" s="418">
        <v>3</v>
      </c>
      <c r="F6" s="419">
        <v>0</v>
      </c>
      <c r="G6" s="419">
        <v>0</v>
      </c>
      <c r="H6" s="418">
        <v>3</v>
      </c>
      <c r="I6" s="418">
        <v>3</v>
      </c>
      <c r="J6" s="418">
        <v>3</v>
      </c>
      <c r="K6" s="419">
        <v>0</v>
      </c>
      <c r="L6" s="420">
        <v>0</v>
      </c>
    </row>
    <row r="7" spans="1:12" s="409" customFormat="1" ht="12">
      <c r="A7" s="416" t="s">
        <v>598</v>
      </c>
      <c r="B7" s="417" t="s">
        <v>599</v>
      </c>
      <c r="C7" s="418">
        <v>204.73632000000001</v>
      </c>
      <c r="D7" s="418">
        <v>189.16477</v>
      </c>
      <c r="E7" s="418">
        <v>177.00238999999999</v>
      </c>
      <c r="F7" s="419">
        <v>15.668675434000001</v>
      </c>
      <c r="G7" s="419">
        <v>8.231738923</v>
      </c>
      <c r="H7" s="418">
        <v>188.02</v>
      </c>
      <c r="I7" s="418">
        <v>185.25</v>
      </c>
      <c r="J7" s="418">
        <v>160.57</v>
      </c>
      <c r="K7" s="419">
        <v>17.100000000000001</v>
      </c>
      <c r="L7" s="420">
        <v>1.5</v>
      </c>
    </row>
    <row r="8" spans="1:12" s="409" customFormat="1" ht="18" customHeight="1">
      <c r="A8" s="416" t="s">
        <v>600</v>
      </c>
      <c r="B8" s="417" t="s">
        <v>601</v>
      </c>
      <c r="C8" s="418">
        <v>53662.271267299999</v>
      </c>
      <c r="D8" s="418">
        <v>53383.164818800004</v>
      </c>
      <c r="E8" s="418">
        <v>51377.639097799998</v>
      </c>
      <c r="F8" s="419">
        <v>4.4467441670000003</v>
      </c>
      <c r="G8" s="419">
        <v>0.52283608400000003</v>
      </c>
      <c r="H8" s="418">
        <v>21016.3</v>
      </c>
      <c r="I8" s="418">
        <v>20943.919999999998</v>
      </c>
      <c r="J8" s="418">
        <v>16776.93</v>
      </c>
      <c r="K8" s="419">
        <v>25.27</v>
      </c>
      <c r="L8" s="420">
        <v>0.35</v>
      </c>
    </row>
    <row r="9" spans="1:12" s="409" customFormat="1" ht="18" customHeight="1">
      <c r="A9" s="416" t="s">
        <v>602</v>
      </c>
      <c r="B9" s="417" t="s">
        <v>601</v>
      </c>
      <c r="C9" s="421">
        <v>12814303.704600399</v>
      </c>
      <c r="D9" s="421">
        <v>12147063.2686747</v>
      </c>
      <c r="E9" s="421">
        <v>13800996.9670058</v>
      </c>
      <c r="F9" s="419">
        <v>-7.149434673</v>
      </c>
      <c r="G9" s="419">
        <v>5.4930185280000003</v>
      </c>
      <c r="H9" s="422">
        <v>1667314.65</v>
      </c>
      <c r="I9" s="422">
        <v>1614708.19</v>
      </c>
      <c r="J9" s="422">
        <v>1674877.34</v>
      </c>
      <c r="K9" s="419">
        <v>-0.45</v>
      </c>
      <c r="L9" s="420">
        <v>3.26</v>
      </c>
    </row>
    <row r="10" spans="1:12" s="409" customFormat="1" ht="18" customHeight="1">
      <c r="A10" s="416" t="s">
        <v>603</v>
      </c>
      <c r="B10" s="417" t="s">
        <v>601</v>
      </c>
      <c r="C10" s="418">
        <v>57751.489118580997</v>
      </c>
      <c r="D10" s="418">
        <v>57562.744739563001</v>
      </c>
      <c r="E10" s="418">
        <v>54944.526929043001</v>
      </c>
      <c r="F10" s="419">
        <v>5.1087202789999999</v>
      </c>
      <c r="G10" s="419">
        <v>0.32789329299999997</v>
      </c>
      <c r="H10" s="418">
        <v>22785.06</v>
      </c>
      <c r="I10" s="418">
        <v>22766.42</v>
      </c>
      <c r="J10" s="418">
        <v>18181.25</v>
      </c>
      <c r="K10" s="419">
        <v>25.32</v>
      </c>
      <c r="L10" s="420">
        <v>0.08</v>
      </c>
    </row>
    <row r="11" spans="1:12" s="409" customFormat="1" ht="18" customHeight="1">
      <c r="A11" s="416" t="s">
        <v>604</v>
      </c>
      <c r="B11" s="417" t="s">
        <v>601</v>
      </c>
      <c r="C11" s="421">
        <v>15679003.597286699</v>
      </c>
      <c r="D11" s="421">
        <v>14993668.830708699</v>
      </c>
      <c r="E11" s="421">
        <v>16385605.0607119</v>
      </c>
      <c r="F11" s="419">
        <v>-4.3123306149999996</v>
      </c>
      <c r="G11" s="419">
        <v>4.5708276889999997</v>
      </c>
      <c r="H11" s="422">
        <v>1802747.21</v>
      </c>
      <c r="I11" s="422">
        <v>1746860.28</v>
      </c>
      <c r="J11" s="422">
        <v>1782820.64</v>
      </c>
      <c r="K11" s="419">
        <v>1.1200000000000001</v>
      </c>
      <c r="L11" s="420">
        <v>3.2</v>
      </c>
    </row>
    <row r="12" spans="1:12" s="409" customFormat="1" ht="18" customHeight="1">
      <c r="A12" s="416" t="s">
        <v>605</v>
      </c>
      <c r="B12" s="417" t="s">
        <v>601</v>
      </c>
      <c r="C12" s="418">
        <v>1419.7241955</v>
      </c>
      <c r="D12" s="418">
        <v>907.76441829999999</v>
      </c>
      <c r="E12" s="418">
        <v>880.66960340000003</v>
      </c>
      <c r="F12" s="419">
        <v>61.209628447999997</v>
      </c>
      <c r="G12" s="419">
        <v>56.397867869999999</v>
      </c>
      <c r="H12" s="418">
        <v>552.48</v>
      </c>
      <c r="I12" s="418">
        <v>487.06</v>
      </c>
      <c r="J12" s="418">
        <v>499.65</v>
      </c>
      <c r="K12" s="419">
        <v>10.57</v>
      </c>
      <c r="L12" s="420">
        <v>13.43</v>
      </c>
    </row>
    <row r="13" spans="1:12" s="409" customFormat="1" ht="24">
      <c r="A13" s="416" t="s">
        <v>908</v>
      </c>
      <c r="B13" s="417" t="s">
        <v>601</v>
      </c>
      <c r="C13" s="418">
        <v>74.722326078999998</v>
      </c>
      <c r="D13" s="418">
        <v>45.388220914999998</v>
      </c>
      <c r="E13" s="418">
        <v>48.926089077999997</v>
      </c>
      <c r="F13" s="419">
        <v>52.724911161999998</v>
      </c>
      <c r="G13" s="419">
        <v>64.629334600000007</v>
      </c>
      <c r="H13" s="418">
        <v>18.420000000000002</v>
      </c>
      <c r="I13" s="418">
        <v>15.71</v>
      </c>
      <c r="J13" s="418">
        <v>16.12</v>
      </c>
      <c r="K13" s="419">
        <v>14.27</v>
      </c>
      <c r="L13" s="420">
        <v>17.25</v>
      </c>
    </row>
    <row r="14" spans="1:12" s="409" customFormat="1" ht="24">
      <c r="A14" s="416" t="s">
        <v>606</v>
      </c>
      <c r="B14" s="417" t="s">
        <v>601</v>
      </c>
      <c r="C14" s="422">
        <v>368614.20975982299</v>
      </c>
      <c r="D14" s="422">
        <v>241170.27926310699</v>
      </c>
      <c r="E14" s="422">
        <v>281795.73383821599</v>
      </c>
      <c r="F14" s="419">
        <v>30.809010037</v>
      </c>
      <c r="G14" s="419">
        <v>52.843961903999997</v>
      </c>
      <c r="H14" s="418">
        <v>64349.89</v>
      </c>
      <c r="I14" s="418">
        <v>49804.06</v>
      </c>
      <c r="J14" s="418">
        <v>53541.95</v>
      </c>
      <c r="K14" s="419">
        <v>20.190000000000001</v>
      </c>
      <c r="L14" s="420">
        <v>29.21</v>
      </c>
    </row>
    <row r="15" spans="1:12" s="409" customFormat="1" ht="30" customHeight="1">
      <c r="A15" s="416" t="s">
        <v>607</v>
      </c>
      <c r="B15" s="417" t="s">
        <v>601</v>
      </c>
      <c r="C15" s="418">
        <v>19400.747882095999</v>
      </c>
      <c r="D15" s="418">
        <v>12058.513963154999</v>
      </c>
      <c r="E15" s="418">
        <v>15655.318546568</v>
      </c>
      <c r="F15" s="419">
        <v>23.924325297999999</v>
      </c>
      <c r="G15" s="419">
        <v>60.888380951000002</v>
      </c>
      <c r="H15" s="418">
        <v>2145</v>
      </c>
      <c r="I15" s="418">
        <v>1606.58</v>
      </c>
      <c r="J15" s="418">
        <v>1727.16</v>
      </c>
      <c r="K15" s="419">
        <v>24.19</v>
      </c>
      <c r="L15" s="420">
        <v>33.51</v>
      </c>
    </row>
    <row r="16" spans="1:12" s="409" customFormat="1" ht="24">
      <c r="A16" s="416" t="s">
        <v>608</v>
      </c>
      <c r="B16" s="417" t="s">
        <v>595</v>
      </c>
      <c r="C16" s="418">
        <v>9</v>
      </c>
      <c r="D16" s="418">
        <v>13</v>
      </c>
      <c r="E16" s="418">
        <v>4</v>
      </c>
      <c r="F16" s="419">
        <v>125</v>
      </c>
      <c r="G16" s="419">
        <v>-30.769230769</v>
      </c>
      <c r="H16" s="418">
        <v>0</v>
      </c>
      <c r="I16" s="418">
        <v>1209</v>
      </c>
      <c r="J16" s="418">
        <v>68</v>
      </c>
      <c r="K16" s="419">
        <v>-100</v>
      </c>
      <c r="L16" s="420">
        <v>-100</v>
      </c>
    </row>
    <row r="17" spans="1:12" s="409" customFormat="1" ht="24">
      <c r="A17" s="423" t="s">
        <v>609</v>
      </c>
      <c r="B17" s="424" t="s">
        <v>1111</v>
      </c>
      <c r="C17" s="425">
        <v>87.377953246000004</v>
      </c>
      <c r="D17" s="425">
        <v>87.153562198000003</v>
      </c>
      <c r="E17" s="425">
        <v>86.942865315999995</v>
      </c>
      <c r="F17" s="426">
        <v>0.50042971199999997</v>
      </c>
      <c r="G17" s="426">
        <v>0.25746629599999998</v>
      </c>
      <c r="H17" s="425">
        <v>11.35</v>
      </c>
      <c r="I17" s="425">
        <v>11.5</v>
      </c>
      <c r="J17" s="425">
        <v>11.59</v>
      </c>
      <c r="K17" s="426">
        <v>-2.0699999999999998</v>
      </c>
      <c r="L17" s="427">
        <v>-1.3</v>
      </c>
    </row>
    <row r="18" spans="1:12" s="409" customFormat="1" ht="24.75" customHeight="1">
      <c r="A18" s="605" t="s">
        <v>909</v>
      </c>
      <c r="B18" s="605"/>
      <c r="C18" s="605"/>
      <c r="D18" s="605"/>
      <c r="E18" s="605"/>
      <c r="F18" s="605"/>
      <c r="G18" s="605"/>
      <c r="H18" s="605"/>
      <c r="I18" s="605"/>
      <c r="J18" s="605"/>
      <c r="K18" s="605"/>
      <c r="L18" s="605"/>
    </row>
    <row r="19" spans="1:12" s="409" customFormat="1" ht="13.5" customHeight="1">
      <c r="A19" s="606" t="s">
        <v>610</v>
      </c>
      <c r="B19" s="606"/>
      <c r="C19" s="606"/>
      <c r="D19" s="606"/>
      <c r="E19" s="606"/>
      <c r="F19" s="606"/>
      <c r="G19" s="606"/>
      <c r="H19" s="606"/>
      <c r="I19" s="606"/>
      <c r="J19" s="606"/>
      <c r="K19" s="606"/>
      <c r="L19" s="606"/>
    </row>
    <row r="20" spans="1:12" s="409" customFormat="1" ht="28.35" customHeight="1"/>
  </sheetData>
  <mergeCells count="6">
    <mergeCell ref="A18:L18"/>
    <mergeCell ref="A19:L19"/>
    <mergeCell ref="A2:A3"/>
    <mergeCell ref="B2:B3"/>
    <mergeCell ref="C2:G2"/>
    <mergeCell ref="H2:L2"/>
  </mergeCells>
  <pageMargins left="0.78431372549019596" right="0.78431372549019596" top="0.98039215686274495" bottom="0.98039215686274495" header="0.50980392156862797" footer="0.50980392156862797"/>
  <pageSetup paperSize="9" scale="90" orientation="landscape" useFirstPageNumber="1"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activeCell="J17" sqref="J17"/>
    </sheetView>
  </sheetViews>
  <sheetFormatPr defaultRowHeight="12.75"/>
  <cols>
    <col min="1" max="5" width="14.7109375" bestFit="1" customWidth="1"/>
    <col min="6" max="6" width="14.140625" bestFit="1" customWidth="1"/>
    <col min="7" max="9" width="14.7109375" bestFit="1" customWidth="1"/>
    <col min="10" max="10" width="9.85546875" bestFit="1" customWidth="1"/>
    <col min="11" max="11" width="19.5703125" bestFit="1" customWidth="1"/>
    <col min="12" max="12" width="4.7109375" bestFit="1" customWidth="1"/>
  </cols>
  <sheetData>
    <row r="1" spans="1:11" ht="16.5" customHeight="1">
      <c r="A1" s="515" t="s">
        <v>910</v>
      </c>
      <c r="B1" s="515"/>
      <c r="C1" s="515"/>
      <c r="D1" s="515"/>
      <c r="E1" s="515"/>
      <c r="F1" s="515"/>
      <c r="G1" s="515"/>
      <c r="H1" s="515"/>
      <c r="I1" s="515"/>
      <c r="J1" s="515"/>
    </row>
    <row r="2" spans="1:11" s="4" customFormat="1" ht="18" customHeight="1">
      <c r="A2" s="467" t="s">
        <v>121</v>
      </c>
      <c r="B2" s="518" t="s">
        <v>589</v>
      </c>
      <c r="C2" s="548"/>
      <c r="D2" s="548"/>
      <c r="E2" s="548"/>
      <c r="F2" s="519"/>
      <c r="G2" s="518" t="s">
        <v>590</v>
      </c>
      <c r="H2" s="548"/>
      <c r="I2" s="548"/>
      <c r="J2" s="548"/>
      <c r="K2" s="519"/>
    </row>
    <row r="3" spans="1:11" s="4" customFormat="1" ht="51" customHeight="1">
      <c r="A3" s="469"/>
      <c r="B3" s="7" t="s">
        <v>611</v>
      </c>
      <c r="C3" s="7" t="s">
        <v>612</v>
      </c>
      <c r="D3" s="13" t="s">
        <v>613</v>
      </c>
      <c r="E3" s="13" t="s">
        <v>614</v>
      </c>
      <c r="F3" s="8" t="s">
        <v>615</v>
      </c>
      <c r="G3" s="7" t="s">
        <v>611</v>
      </c>
      <c r="H3" s="7" t="s">
        <v>612</v>
      </c>
      <c r="I3" s="13" t="s">
        <v>613</v>
      </c>
      <c r="J3" s="13" t="s">
        <v>614</v>
      </c>
      <c r="K3" s="8" t="s">
        <v>616</v>
      </c>
    </row>
    <row r="4" spans="1:11" s="4" customFormat="1" ht="18" customHeight="1">
      <c r="A4" s="2" t="s">
        <v>23</v>
      </c>
      <c r="B4" s="19">
        <v>25233</v>
      </c>
      <c r="C4" s="19">
        <v>277</v>
      </c>
      <c r="D4" s="19">
        <v>30741</v>
      </c>
      <c r="E4" s="32">
        <v>1867407.56</v>
      </c>
      <c r="F4" s="35">
        <v>18680372.414999999</v>
      </c>
      <c r="G4" s="19">
        <v>12757</v>
      </c>
      <c r="H4" s="19">
        <v>597</v>
      </c>
      <c r="I4" s="19">
        <v>19460</v>
      </c>
      <c r="J4" s="32">
        <v>361876.12</v>
      </c>
      <c r="K4" s="32">
        <v>2079693.49</v>
      </c>
    </row>
    <row r="5" spans="1:11" s="4" customFormat="1" ht="18" customHeight="1">
      <c r="A5" s="2" t="s">
        <v>24</v>
      </c>
      <c r="B5" s="19">
        <v>28359</v>
      </c>
      <c r="C5" s="19">
        <v>277</v>
      </c>
      <c r="D5" s="19">
        <v>31357</v>
      </c>
      <c r="E5" s="32">
        <v>2057611.72</v>
      </c>
      <c r="F5" s="35">
        <v>18459747.809999999</v>
      </c>
      <c r="G5" s="19">
        <v>13848</v>
      </c>
      <c r="H5" s="19">
        <v>601</v>
      </c>
      <c r="I5" s="19">
        <v>19492</v>
      </c>
      <c r="J5" s="32">
        <v>415782.53</v>
      </c>
      <c r="K5" s="32">
        <v>2008854.61</v>
      </c>
    </row>
    <row r="6" spans="1:11" s="4" customFormat="1" ht="18" customHeight="1">
      <c r="A6" s="2" t="s">
        <v>104</v>
      </c>
      <c r="B6" s="19">
        <v>25841</v>
      </c>
      <c r="C6" s="19">
        <v>278</v>
      </c>
      <c r="D6" s="19">
        <v>30898</v>
      </c>
      <c r="E6" s="32">
        <v>1898007.04</v>
      </c>
      <c r="F6" s="35">
        <v>18846586.460000001</v>
      </c>
      <c r="G6" s="19">
        <v>13009</v>
      </c>
      <c r="H6" s="19">
        <v>598</v>
      </c>
      <c r="I6" s="19">
        <v>19461</v>
      </c>
      <c r="J6" s="32">
        <v>373897.06</v>
      </c>
      <c r="K6" s="32">
        <v>2079779.43</v>
      </c>
    </row>
    <row r="7" spans="1:11" s="4" customFormat="1" ht="18" customHeight="1">
      <c r="A7" s="2" t="s">
        <v>105</v>
      </c>
      <c r="B7" s="19">
        <v>26513</v>
      </c>
      <c r="C7" s="19">
        <v>278</v>
      </c>
      <c r="D7" s="19">
        <v>30946</v>
      </c>
      <c r="E7" s="32">
        <v>1958061.61</v>
      </c>
      <c r="F7" s="35">
        <v>19035134.486000001</v>
      </c>
      <c r="G7" s="19">
        <v>13218</v>
      </c>
      <c r="H7" s="19">
        <v>599</v>
      </c>
      <c r="I7" s="19">
        <v>19428</v>
      </c>
      <c r="J7" s="32">
        <v>396126.75</v>
      </c>
      <c r="K7" s="32">
        <v>2171374.12</v>
      </c>
    </row>
    <row r="8" spans="1:11" s="4" customFormat="1" ht="18" customHeight="1">
      <c r="A8" s="2" t="s">
        <v>106</v>
      </c>
      <c r="B8" s="19">
        <v>27004</v>
      </c>
      <c r="C8" s="19">
        <v>278</v>
      </c>
      <c r="D8" s="19">
        <v>31235</v>
      </c>
      <c r="E8" s="32">
        <v>1985585.02</v>
      </c>
      <c r="F8" s="35">
        <v>18740374.019000001</v>
      </c>
      <c r="G8" s="19">
        <v>13391</v>
      </c>
      <c r="H8" s="19">
        <v>603</v>
      </c>
      <c r="I8" s="19">
        <v>19193</v>
      </c>
      <c r="J8" s="32">
        <v>403351.98</v>
      </c>
      <c r="K8" s="32">
        <v>2137048.2200000002</v>
      </c>
    </row>
    <row r="9" spans="1:11" s="4" customFormat="1" ht="18" customHeight="1">
      <c r="A9" s="2" t="s">
        <v>107</v>
      </c>
      <c r="B9" s="19">
        <v>27554</v>
      </c>
      <c r="C9" s="19">
        <v>278</v>
      </c>
      <c r="D9" s="19">
        <v>31182</v>
      </c>
      <c r="E9" s="32">
        <v>2024980.07</v>
      </c>
      <c r="F9" s="35">
        <v>17918569.776000001</v>
      </c>
      <c r="G9" s="19">
        <v>13548</v>
      </c>
      <c r="H9" s="19">
        <v>600</v>
      </c>
      <c r="I9" s="19">
        <v>19274</v>
      </c>
      <c r="J9" s="32">
        <v>409782.16</v>
      </c>
      <c r="K9" s="32">
        <v>1974411.82</v>
      </c>
    </row>
    <row r="10" spans="1:11" s="4" customFormat="1" ht="18" customHeight="1">
      <c r="A10" s="2" t="s">
        <v>108</v>
      </c>
      <c r="B10" s="19">
        <v>27948</v>
      </c>
      <c r="C10" s="19">
        <v>277</v>
      </c>
      <c r="D10" s="19">
        <v>31205</v>
      </c>
      <c r="E10" s="32">
        <v>2046767.63</v>
      </c>
      <c r="F10" s="35">
        <v>17743917.357000001</v>
      </c>
      <c r="G10" s="19">
        <v>13692</v>
      </c>
      <c r="H10" s="19">
        <v>602</v>
      </c>
      <c r="I10" s="19">
        <v>19309</v>
      </c>
      <c r="J10" s="32">
        <v>413249.61</v>
      </c>
      <c r="K10" s="32">
        <v>1950262.08</v>
      </c>
    </row>
    <row r="11" spans="1:11" s="4" customFormat="1" ht="18" customHeight="1">
      <c r="A11" s="2" t="s">
        <v>109</v>
      </c>
      <c r="B11" s="19">
        <v>28359</v>
      </c>
      <c r="C11" s="19">
        <v>277</v>
      </c>
      <c r="D11" s="19">
        <v>31357</v>
      </c>
      <c r="E11" s="32">
        <v>2057611.72</v>
      </c>
      <c r="F11" s="35">
        <v>18459747.809999999</v>
      </c>
      <c r="G11" s="19">
        <v>13848</v>
      </c>
      <c r="H11" s="19">
        <v>601</v>
      </c>
      <c r="I11" s="19">
        <v>19492</v>
      </c>
      <c r="J11" s="32">
        <v>415782.53</v>
      </c>
      <c r="K11" s="32">
        <v>2008854.61</v>
      </c>
    </row>
    <row r="12" spans="1:11" s="4" customFormat="1" ht="18.75" customHeight="1">
      <c r="A12" s="614" t="s">
        <v>617</v>
      </c>
      <c r="B12" s="614"/>
      <c r="C12" s="614"/>
      <c r="D12" s="614"/>
      <c r="E12" s="614"/>
      <c r="F12" s="614"/>
      <c r="G12" s="614"/>
      <c r="H12" s="614"/>
    </row>
    <row r="13" spans="1:11" s="4" customFormat="1" ht="18" customHeight="1">
      <c r="A13" s="457" t="s">
        <v>618</v>
      </c>
      <c r="B13" s="457"/>
      <c r="C13" s="457"/>
      <c r="D13" s="457"/>
      <c r="E13" s="457"/>
      <c r="F13" s="457"/>
      <c r="G13" s="457"/>
      <c r="H13" s="457"/>
    </row>
    <row r="14" spans="1:11" s="4" customFormat="1" ht="18" customHeight="1">
      <c r="A14" s="457" t="s">
        <v>610</v>
      </c>
      <c r="B14" s="457"/>
      <c r="C14" s="457"/>
      <c r="D14" s="457"/>
      <c r="E14" s="457"/>
      <c r="F14" s="457"/>
      <c r="G14" s="457"/>
      <c r="H14" s="457"/>
    </row>
    <row r="15" spans="1:11" s="4" customFormat="1" ht="28.35" customHeight="1"/>
  </sheetData>
  <mergeCells count="7">
    <mergeCell ref="A14:H14"/>
    <mergeCell ref="A1:J1"/>
    <mergeCell ref="A2:A3"/>
    <mergeCell ref="B2:F2"/>
    <mergeCell ref="G2:K2"/>
    <mergeCell ref="A12:H12"/>
    <mergeCell ref="A13:H13"/>
  </mergeCells>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activeCell="E27" sqref="E27"/>
    </sheetView>
  </sheetViews>
  <sheetFormatPr defaultRowHeight="12.75"/>
  <cols>
    <col min="1" max="1" width="27.85546875" bestFit="1" customWidth="1"/>
    <col min="2" max="2" width="14.7109375" bestFit="1" customWidth="1"/>
    <col min="3" max="10" width="13.5703125" bestFit="1" customWidth="1"/>
    <col min="11" max="11" width="4.7109375" bestFit="1" customWidth="1"/>
  </cols>
  <sheetData>
    <row r="1" spans="1:10" ht="15.75" customHeight="1">
      <c r="A1" s="89" t="s">
        <v>1094</v>
      </c>
    </row>
    <row r="2" spans="1:10" s="4" customFormat="1" ht="18" customHeight="1">
      <c r="A2" s="467" t="s">
        <v>576</v>
      </c>
      <c r="B2" s="467" t="s">
        <v>588</v>
      </c>
      <c r="C2" s="518" t="s">
        <v>117</v>
      </c>
      <c r="D2" s="519"/>
      <c r="E2" s="518" t="s">
        <v>70</v>
      </c>
      <c r="F2" s="519"/>
      <c r="G2" s="518" t="s">
        <v>234</v>
      </c>
      <c r="H2" s="519"/>
      <c r="I2" s="518" t="s">
        <v>98</v>
      </c>
      <c r="J2" s="519"/>
    </row>
    <row r="3" spans="1:10" s="4" customFormat="1" ht="16.5" customHeight="1">
      <c r="A3" s="469"/>
      <c r="B3" s="469"/>
      <c r="C3" s="5" t="s">
        <v>115</v>
      </c>
      <c r="D3" s="5" t="s">
        <v>619</v>
      </c>
      <c r="E3" s="5" t="s">
        <v>115</v>
      </c>
      <c r="F3" s="5" t="s">
        <v>619</v>
      </c>
      <c r="G3" s="5" t="s">
        <v>115</v>
      </c>
      <c r="H3" s="5" t="s">
        <v>619</v>
      </c>
      <c r="I3" s="5" t="s">
        <v>115</v>
      </c>
      <c r="J3" s="5" t="s">
        <v>619</v>
      </c>
    </row>
    <row r="4" spans="1:10" s="4" customFormat="1" ht="18" customHeight="1">
      <c r="A4" s="615" t="s">
        <v>589</v>
      </c>
      <c r="B4" s="616"/>
      <c r="C4" s="616"/>
      <c r="D4" s="616"/>
      <c r="E4" s="616"/>
      <c r="F4" s="616"/>
      <c r="G4" s="616"/>
      <c r="H4" s="616"/>
      <c r="I4" s="616"/>
      <c r="J4" s="617"/>
    </row>
    <row r="5" spans="1:10" s="4" customFormat="1" ht="27" customHeight="1">
      <c r="A5" s="10" t="s">
        <v>620</v>
      </c>
      <c r="B5" s="26" t="s">
        <v>621</v>
      </c>
      <c r="C5" s="6">
        <v>795</v>
      </c>
      <c r="D5" s="6">
        <v>1905</v>
      </c>
      <c r="E5" s="6">
        <v>5682</v>
      </c>
      <c r="F5" s="6">
        <v>19176</v>
      </c>
      <c r="G5" s="6">
        <v>112</v>
      </c>
      <c r="H5" s="6">
        <v>4978</v>
      </c>
      <c r="I5" s="6">
        <v>6589</v>
      </c>
      <c r="J5" s="6">
        <v>26059</v>
      </c>
    </row>
    <row r="6" spans="1:10" s="4" customFormat="1" ht="15" customHeight="1">
      <c r="A6" s="10" t="s">
        <v>622</v>
      </c>
      <c r="B6" s="26" t="s">
        <v>621</v>
      </c>
      <c r="C6" s="6">
        <v>9779</v>
      </c>
      <c r="D6" s="6">
        <v>7134</v>
      </c>
      <c r="E6" s="6">
        <v>11456</v>
      </c>
      <c r="F6" s="6">
        <v>20611</v>
      </c>
      <c r="G6" s="6">
        <v>8347</v>
      </c>
      <c r="H6" s="6">
        <v>33790</v>
      </c>
      <c r="I6" s="6">
        <v>29582</v>
      </c>
      <c r="J6" s="6">
        <v>61535</v>
      </c>
    </row>
    <row r="7" spans="1:10" s="4" customFormat="1" ht="15" customHeight="1">
      <c r="A7" s="10" t="s">
        <v>623</v>
      </c>
      <c r="B7" s="26" t="s">
        <v>624</v>
      </c>
      <c r="C7" s="37">
        <v>116157.10613</v>
      </c>
      <c r="D7" s="37">
        <v>551349.20999</v>
      </c>
      <c r="E7" s="37">
        <v>5366227.1267299997</v>
      </c>
      <c r="F7" s="37">
        <v>9434069.7068399992</v>
      </c>
      <c r="G7" s="37">
        <v>292764.67899806</v>
      </c>
      <c r="H7" s="37">
        <v>4815549.3859527698</v>
      </c>
      <c r="I7" s="37">
        <v>5775148.9118580604</v>
      </c>
      <c r="J7" s="39">
        <v>14800968.3027828</v>
      </c>
    </row>
    <row r="8" spans="1:10" s="4" customFormat="1" ht="15" customHeight="1">
      <c r="A8" s="10" t="s">
        <v>625</v>
      </c>
      <c r="B8" s="26" t="s">
        <v>626</v>
      </c>
      <c r="C8" s="37">
        <v>2637846.48054343</v>
      </c>
      <c r="D8" s="37">
        <v>498775.239946883</v>
      </c>
      <c r="E8" s="39">
        <v>12814303.704600399</v>
      </c>
      <c r="F8" s="37">
        <v>938394.38406698697</v>
      </c>
      <c r="G8" s="37">
        <v>226853.41214292799</v>
      </c>
      <c r="H8" s="37">
        <v>1343574.5890359899</v>
      </c>
      <c r="I8" s="39">
        <v>15679003.597286699</v>
      </c>
      <c r="J8" s="37">
        <v>2780744.2130498602</v>
      </c>
    </row>
    <row r="9" spans="1:10" s="4" customFormat="1" ht="27" customHeight="1">
      <c r="A9" s="10" t="s">
        <v>627</v>
      </c>
      <c r="B9" s="26" t="s">
        <v>628</v>
      </c>
      <c r="C9" s="6">
        <v>13870.84503</v>
      </c>
      <c r="D9" s="6">
        <v>46783.106950000001</v>
      </c>
      <c r="E9" s="37">
        <v>141972.41954999999</v>
      </c>
      <c r="F9" s="6">
        <v>0.13159999999999999</v>
      </c>
      <c r="G9" s="6">
        <v>1781.1957159599999</v>
      </c>
      <c r="H9" s="6">
        <v>1140.2836574299999</v>
      </c>
      <c r="I9" s="37">
        <v>157624.46029595999</v>
      </c>
      <c r="J9" s="6">
        <v>47923.522207430004</v>
      </c>
    </row>
    <row r="10" spans="1:10" s="4" customFormat="1" ht="15" customHeight="1">
      <c r="A10" s="10" t="s">
        <v>629</v>
      </c>
      <c r="B10" s="26" t="s">
        <v>630</v>
      </c>
      <c r="C10" s="37">
        <v>122219.27544110001</v>
      </c>
      <c r="D10" s="6">
        <v>17024.765160300001</v>
      </c>
      <c r="E10" s="37">
        <v>368614.20975982299</v>
      </c>
      <c r="F10" s="6">
        <v>1.4402988E-2</v>
      </c>
      <c r="G10" s="6">
        <v>2564.0217497479998</v>
      </c>
      <c r="H10" s="6">
        <v>306.928164853</v>
      </c>
      <c r="I10" s="37">
        <v>493397.50695067103</v>
      </c>
      <c r="J10" s="6">
        <v>17331.707728140998</v>
      </c>
    </row>
    <row r="11" spans="1:10" s="4" customFormat="1" ht="18" customHeight="1">
      <c r="A11" s="615" t="s">
        <v>590</v>
      </c>
      <c r="B11" s="616"/>
      <c r="C11" s="616"/>
      <c r="D11" s="616"/>
      <c r="E11" s="616"/>
      <c r="F11" s="616"/>
      <c r="G11" s="616"/>
      <c r="H11" s="616"/>
      <c r="I11" s="616"/>
      <c r="J11" s="617"/>
    </row>
    <row r="12" spans="1:10" s="4" customFormat="1" ht="27" customHeight="1">
      <c r="A12" s="10" t="s">
        <v>631</v>
      </c>
      <c r="B12" s="26" t="s">
        <v>621</v>
      </c>
      <c r="C12" s="19">
        <v>551</v>
      </c>
      <c r="D12" s="19">
        <v>431</v>
      </c>
      <c r="E12" s="19">
        <v>5622</v>
      </c>
      <c r="F12" s="19">
        <v>7121</v>
      </c>
      <c r="G12" s="19">
        <v>2424</v>
      </c>
      <c r="H12" s="19">
        <v>607</v>
      </c>
      <c r="I12" s="19">
        <v>8597</v>
      </c>
      <c r="J12" s="19">
        <v>8159</v>
      </c>
    </row>
    <row r="13" spans="1:10" s="4" customFormat="1" ht="15" customHeight="1">
      <c r="A13" s="10" t="s">
        <v>632</v>
      </c>
      <c r="B13" s="26" t="s">
        <v>621</v>
      </c>
      <c r="C13" s="19">
        <v>7599</v>
      </c>
      <c r="D13" s="19">
        <v>2651</v>
      </c>
      <c r="E13" s="19">
        <v>5750</v>
      </c>
      <c r="F13" s="19">
        <v>7393</v>
      </c>
      <c r="G13" s="19">
        <v>19641</v>
      </c>
      <c r="H13" s="19">
        <v>2086</v>
      </c>
      <c r="I13" s="19">
        <v>32990</v>
      </c>
      <c r="J13" s="19">
        <v>12130</v>
      </c>
    </row>
    <row r="14" spans="1:10" s="4" customFormat="1" ht="15" customHeight="1">
      <c r="A14" s="10" t="s">
        <v>623</v>
      </c>
      <c r="B14" s="26" t="s">
        <v>633</v>
      </c>
      <c r="C14" s="19">
        <v>4092.27</v>
      </c>
      <c r="D14" s="19">
        <v>108167.46</v>
      </c>
      <c r="E14" s="32">
        <v>2101629.56</v>
      </c>
      <c r="F14" s="32">
        <v>1596741.41</v>
      </c>
      <c r="G14" s="32">
        <v>172783.89</v>
      </c>
      <c r="H14" s="32">
        <v>174410.68</v>
      </c>
      <c r="I14" s="32">
        <v>2278505.7200000002</v>
      </c>
      <c r="J14" s="32">
        <v>1879319.55</v>
      </c>
    </row>
    <row r="15" spans="1:10" s="4" customFormat="1" ht="15" customHeight="1">
      <c r="A15" s="10" t="s">
        <v>625</v>
      </c>
      <c r="B15" s="26" t="s">
        <v>634</v>
      </c>
      <c r="C15" s="19">
        <v>62864.58</v>
      </c>
      <c r="D15" s="19">
        <v>38614.14</v>
      </c>
      <c r="E15" s="32">
        <v>1667314.65</v>
      </c>
      <c r="F15" s="32">
        <v>136399.54999999999</v>
      </c>
      <c r="G15" s="19">
        <v>72567.97</v>
      </c>
      <c r="H15" s="19">
        <v>31093.71</v>
      </c>
      <c r="I15" s="32">
        <v>1802747.21</v>
      </c>
      <c r="J15" s="32">
        <v>206107.4</v>
      </c>
    </row>
    <row r="16" spans="1:10" s="4" customFormat="1" ht="27" customHeight="1">
      <c r="A16" s="10" t="s">
        <v>627</v>
      </c>
      <c r="B16" s="26" t="s">
        <v>633</v>
      </c>
      <c r="C16" s="19">
        <v>22.37</v>
      </c>
      <c r="D16" s="19">
        <v>0</v>
      </c>
      <c r="E16" s="19">
        <v>55247.66</v>
      </c>
      <c r="F16" s="19">
        <v>0</v>
      </c>
      <c r="G16" s="19">
        <v>11551.74</v>
      </c>
      <c r="H16" s="19">
        <v>0</v>
      </c>
      <c r="I16" s="19">
        <v>66821.759999999995</v>
      </c>
      <c r="J16" s="19">
        <v>0</v>
      </c>
    </row>
    <row r="17" spans="1:10" s="4" customFormat="1" ht="15" customHeight="1">
      <c r="A17" s="10" t="s">
        <v>629</v>
      </c>
      <c r="B17" s="26" t="s">
        <v>634</v>
      </c>
      <c r="C17" s="19">
        <v>515.78</v>
      </c>
      <c r="D17" s="19">
        <v>0</v>
      </c>
      <c r="E17" s="19">
        <v>64349.89</v>
      </c>
      <c r="F17" s="19">
        <v>0</v>
      </c>
      <c r="G17" s="19">
        <v>8379.7900000000009</v>
      </c>
      <c r="H17" s="19">
        <v>0</v>
      </c>
      <c r="I17" s="19">
        <v>73245.460000000006</v>
      </c>
      <c r="J17" s="19">
        <v>0</v>
      </c>
    </row>
    <row r="18" spans="1:10" s="4" customFormat="1" ht="14.25" customHeight="1">
      <c r="A18" s="514" t="s">
        <v>635</v>
      </c>
      <c r="B18" s="514"/>
      <c r="C18" s="514"/>
      <c r="D18" s="514"/>
      <c r="E18" s="514"/>
      <c r="F18" s="514"/>
      <c r="G18" s="514"/>
      <c r="H18" s="514"/>
      <c r="I18" s="514"/>
      <c r="J18" s="514"/>
    </row>
    <row r="19" spans="1:10" s="4" customFormat="1" ht="13.5" customHeight="1">
      <c r="A19" s="514" t="s">
        <v>610</v>
      </c>
      <c r="B19" s="514"/>
      <c r="C19" s="514"/>
      <c r="D19" s="514"/>
      <c r="E19" s="514"/>
      <c r="F19" s="514"/>
      <c r="G19" s="514"/>
      <c r="H19" s="514"/>
      <c r="I19" s="514"/>
      <c r="J19" s="514"/>
    </row>
    <row r="20" spans="1:10" s="4" customFormat="1" ht="27.6" customHeight="1"/>
  </sheetData>
  <mergeCells count="10">
    <mergeCell ref="A4:J4"/>
    <mergeCell ref="A11:J11"/>
    <mergeCell ref="A18:J18"/>
    <mergeCell ref="A19:J19"/>
    <mergeCell ref="A2:A3"/>
    <mergeCell ref="B2:B3"/>
    <mergeCell ref="C2:D2"/>
    <mergeCell ref="E2:F2"/>
    <mergeCell ref="G2:H2"/>
    <mergeCell ref="I2:J2"/>
  </mergeCells>
  <pageMargins left="0.78431372549019618" right="0.78431372549019618" top="0.98039215686274517" bottom="0.98039215686274517" header="0.50980392156862753" footer="0.50980392156862753"/>
  <pageSetup paperSize="9" scale="87"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zoomScaleNormal="100" workbookViewId="0">
      <selection activeCell="H29" sqref="H29"/>
    </sheetView>
  </sheetViews>
  <sheetFormatPr defaultRowHeight="12.75"/>
  <cols>
    <col min="1" max="1" width="9.140625" style="257" customWidth="1"/>
    <col min="2" max="2" width="18.5703125" style="257" customWidth="1"/>
    <col min="3" max="3" width="10.140625" style="257" bestFit="1" customWidth="1"/>
    <col min="4" max="4" width="11.42578125" style="257" customWidth="1"/>
    <col min="5" max="5" width="7.42578125" style="257" bestFit="1" customWidth="1"/>
    <col min="6" max="6" width="7.140625" style="257" bestFit="1" customWidth="1"/>
    <col min="7" max="7" width="8.7109375" style="257" bestFit="1" customWidth="1"/>
    <col min="8" max="8" width="10.42578125" style="257" customWidth="1"/>
    <col min="9" max="9" width="8.7109375" style="257" customWidth="1"/>
    <col min="10" max="10" width="6.7109375" style="257" bestFit="1" customWidth="1"/>
    <col min="11" max="11" width="10.140625" style="257" bestFit="1" customWidth="1"/>
    <col min="12" max="16384" width="9.140625" style="257"/>
  </cols>
  <sheetData>
    <row r="1" spans="1:16" ht="15.75" thickBot="1">
      <c r="A1" s="282" t="s">
        <v>976</v>
      </c>
      <c r="B1" s="282"/>
      <c r="C1" s="282"/>
      <c r="D1" s="282"/>
      <c r="E1" s="282"/>
      <c r="F1" s="282"/>
      <c r="G1" s="282"/>
      <c r="H1" s="282"/>
      <c r="I1" s="282"/>
      <c r="J1" s="282"/>
    </row>
    <row r="2" spans="1:16" ht="15">
      <c r="A2" s="281" t="s">
        <v>975</v>
      </c>
      <c r="B2" s="280" t="s">
        <v>576</v>
      </c>
      <c r="C2" s="279" t="s">
        <v>974</v>
      </c>
      <c r="D2" s="279"/>
      <c r="E2" s="279"/>
      <c r="F2" s="279"/>
      <c r="G2" s="279"/>
      <c r="H2" s="279" t="s">
        <v>973</v>
      </c>
      <c r="I2" s="279"/>
      <c r="J2" s="279"/>
      <c r="K2" s="278"/>
    </row>
    <row r="3" spans="1:16" ht="51.75" customHeight="1">
      <c r="A3" s="277"/>
      <c r="B3" s="275"/>
      <c r="C3" s="275" t="s">
        <v>971</v>
      </c>
      <c r="D3" s="276" t="s">
        <v>970</v>
      </c>
      <c r="E3" s="275" t="s">
        <v>969</v>
      </c>
      <c r="F3" s="275" t="s">
        <v>968</v>
      </c>
      <c r="G3" s="276" t="s">
        <v>972</v>
      </c>
      <c r="H3" s="275" t="s">
        <v>971</v>
      </c>
      <c r="I3" s="276" t="s">
        <v>970</v>
      </c>
      <c r="J3" s="275" t="s">
        <v>969</v>
      </c>
      <c r="K3" s="274" t="s">
        <v>968</v>
      </c>
    </row>
    <row r="4" spans="1:16">
      <c r="A4" s="270" t="s">
        <v>967</v>
      </c>
      <c r="B4" s="269" t="s">
        <v>965</v>
      </c>
      <c r="C4" s="272">
        <v>20</v>
      </c>
      <c r="D4" s="272">
        <v>2</v>
      </c>
      <c r="E4" s="272">
        <v>1</v>
      </c>
      <c r="F4" s="272">
        <v>1</v>
      </c>
      <c r="G4" s="272">
        <v>0</v>
      </c>
      <c r="H4" s="272">
        <v>5</v>
      </c>
      <c r="I4" s="272">
        <v>0</v>
      </c>
      <c r="J4" s="272">
        <v>0</v>
      </c>
      <c r="K4" s="265">
        <v>0</v>
      </c>
      <c r="L4" s="273"/>
    </row>
    <row r="5" spans="1:16">
      <c r="A5" s="270"/>
      <c r="B5" s="269" t="s">
        <v>964</v>
      </c>
      <c r="C5" s="272">
        <v>20</v>
      </c>
      <c r="D5" s="272">
        <v>0</v>
      </c>
      <c r="E5" s="272">
        <v>0</v>
      </c>
      <c r="F5" s="272">
        <v>0</v>
      </c>
      <c r="G5" s="272">
        <v>0</v>
      </c>
      <c r="H5" s="272">
        <v>5</v>
      </c>
      <c r="I5" s="272">
        <v>0</v>
      </c>
      <c r="J5" s="272">
        <v>0</v>
      </c>
      <c r="K5" s="265">
        <v>0</v>
      </c>
      <c r="L5" s="273"/>
    </row>
    <row r="6" spans="1:16">
      <c r="A6" s="270"/>
      <c r="B6" s="269" t="s">
        <v>963</v>
      </c>
      <c r="C6" s="272">
        <v>17</v>
      </c>
      <c r="D6" s="272">
        <v>0</v>
      </c>
      <c r="E6" s="272">
        <v>0</v>
      </c>
      <c r="F6" s="272">
        <v>0</v>
      </c>
      <c r="G6" s="272">
        <v>0</v>
      </c>
      <c r="H6" s="272">
        <v>1</v>
      </c>
      <c r="I6" s="272">
        <v>0</v>
      </c>
      <c r="J6" s="272">
        <v>0</v>
      </c>
      <c r="K6" s="265">
        <v>0</v>
      </c>
      <c r="L6" s="273"/>
    </row>
    <row r="7" spans="1:16">
      <c r="A7" s="270" t="s">
        <v>966</v>
      </c>
      <c r="B7" s="269" t="s">
        <v>965</v>
      </c>
      <c r="C7" s="266">
        <v>8</v>
      </c>
      <c r="D7" s="266">
        <v>6</v>
      </c>
      <c r="E7" s="266">
        <v>3</v>
      </c>
      <c r="F7" s="266">
        <v>2</v>
      </c>
      <c r="G7" s="266">
        <v>0</v>
      </c>
      <c r="H7" s="266">
        <v>0</v>
      </c>
      <c r="I7" s="266">
        <v>2</v>
      </c>
      <c r="J7" s="266">
        <v>2</v>
      </c>
      <c r="K7" s="265">
        <v>1</v>
      </c>
    </row>
    <row r="8" spans="1:16">
      <c r="A8" s="270"/>
      <c r="B8" s="269" t="s">
        <v>964</v>
      </c>
      <c r="C8" s="266">
        <v>7</v>
      </c>
      <c r="D8" s="266">
        <v>6</v>
      </c>
      <c r="E8" s="266">
        <v>2</v>
      </c>
      <c r="F8" s="266">
        <v>2</v>
      </c>
      <c r="G8" s="266">
        <v>0</v>
      </c>
      <c r="H8" s="266">
        <v>0</v>
      </c>
      <c r="I8" s="266">
        <v>2</v>
      </c>
      <c r="J8" s="266">
        <v>2</v>
      </c>
      <c r="K8" s="265">
        <v>1</v>
      </c>
    </row>
    <row r="9" spans="1:16">
      <c r="A9" s="270"/>
      <c r="B9" s="269" t="s">
        <v>963</v>
      </c>
      <c r="C9" s="266">
        <v>4</v>
      </c>
      <c r="D9" s="266">
        <v>5</v>
      </c>
      <c r="E9" s="266">
        <v>2</v>
      </c>
      <c r="F9" s="266">
        <v>2</v>
      </c>
      <c r="G9" s="266">
        <v>0</v>
      </c>
      <c r="H9" s="266">
        <v>0</v>
      </c>
      <c r="I9" s="266">
        <v>2</v>
      </c>
      <c r="J9" s="266">
        <v>2</v>
      </c>
      <c r="K9" s="265">
        <v>1</v>
      </c>
    </row>
    <row r="10" spans="1:16">
      <c r="A10" s="270" t="s">
        <v>930</v>
      </c>
      <c r="B10" s="269" t="s">
        <v>965</v>
      </c>
      <c r="C10" s="266">
        <v>12</v>
      </c>
      <c r="D10" s="266">
        <v>1</v>
      </c>
      <c r="E10" s="266">
        <v>0</v>
      </c>
      <c r="F10" s="266">
        <v>0</v>
      </c>
      <c r="G10" s="272">
        <v>1</v>
      </c>
      <c r="H10" s="266">
        <v>0</v>
      </c>
      <c r="I10" s="266">
        <v>0</v>
      </c>
      <c r="J10" s="266">
        <v>0</v>
      </c>
      <c r="K10" s="271">
        <v>0</v>
      </c>
      <c r="M10" s="257" t="s">
        <v>936</v>
      </c>
    </row>
    <row r="11" spans="1:16">
      <c r="A11" s="270"/>
      <c r="B11" s="269" t="s">
        <v>964</v>
      </c>
      <c r="C11" s="266">
        <v>12</v>
      </c>
      <c r="D11" s="266">
        <v>1</v>
      </c>
      <c r="E11" s="266">
        <v>0</v>
      </c>
      <c r="F11" s="266">
        <v>0</v>
      </c>
      <c r="G11" s="272">
        <v>1</v>
      </c>
      <c r="H11" s="266">
        <v>0</v>
      </c>
      <c r="I11" s="266">
        <v>0</v>
      </c>
      <c r="J11" s="266">
        <v>0</v>
      </c>
      <c r="K11" s="271">
        <v>0</v>
      </c>
    </row>
    <row r="12" spans="1:16">
      <c r="A12" s="270"/>
      <c r="B12" s="269" t="s">
        <v>963</v>
      </c>
      <c r="C12" s="266">
        <v>4</v>
      </c>
      <c r="D12" s="266">
        <v>1</v>
      </c>
      <c r="E12" s="266">
        <v>0</v>
      </c>
      <c r="F12" s="266">
        <v>0</v>
      </c>
      <c r="G12" s="266">
        <v>1</v>
      </c>
      <c r="H12" s="266">
        <v>0</v>
      </c>
      <c r="I12" s="266">
        <v>0</v>
      </c>
      <c r="J12" s="266">
        <v>0</v>
      </c>
      <c r="K12" s="265">
        <v>0</v>
      </c>
    </row>
    <row r="13" spans="1:16">
      <c r="A13" s="268" t="s">
        <v>156</v>
      </c>
      <c r="B13" s="267" t="s">
        <v>965</v>
      </c>
      <c r="C13" s="266">
        <v>4</v>
      </c>
      <c r="D13" s="266">
        <v>1</v>
      </c>
      <c r="E13" s="266">
        <v>2</v>
      </c>
      <c r="F13" s="266">
        <v>1</v>
      </c>
      <c r="G13" s="266">
        <v>0</v>
      </c>
      <c r="H13" s="266">
        <v>0</v>
      </c>
      <c r="I13" s="266">
        <v>0</v>
      </c>
      <c r="J13" s="266">
        <v>0</v>
      </c>
      <c r="K13" s="265">
        <v>0</v>
      </c>
      <c r="P13" s="257" t="s">
        <v>936</v>
      </c>
    </row>
    <row r="14" spans="1:16" ht="15" customHeight="1">
      <c r="A14" s="268"/>
      <c r="B14" s="267" t="s">
        <v>964</v>
      </c>
      <c r="C14" s="266">
        <v>4</v>
      </c>
      <c r="D14" s="266">
        <v>1</v>
      </c>
      <c r="E14" s="266">
        <v>2</v>
      </c>
      <c r="F14" s="266">
        <v>1</v>
      </c>
      <c r="G14" s="266">
        <v>0</v>
      </c>
      <c r="H14" s="266">
        <v>0</v>
      </c>
      <c r="I14" s="266">
        <v>0</v>
      </c>
      <c r="J14" s="266">
        <v>0</v>
      </c>
      <c r="K14" s="265">
        <v>0</v>
      </c>
    </row>
    <row r="15" spans="1:16" ht="15.75" customHeight="1">
      <c r="A15" s="268"/>
      <c r="B15" s="267" t="s">
        <v>963</v>
      </c>
      <c r="C15" s="266">
        <v>4</v>
      </c>
      <c r="D15" s="266">
        <v>1</v>
      </c>
      <c r="E15" s="266">
        <v>2</v>
      </c>
      <c r="F15" s="266">
        <v>0</v>
      </c>
      <c r="G15" s="266">
        <v>0</v>
      </c>
      <c r="H15" s="266">
        <v>0</v>
      </c>
      <c r="I15" s="266">
        <v>0</v>
      </c>
      <c r="J15" s="266">
        <v>0</v>
      </c>
      <c r="K15" s="265">
        <v>0</v>
      </c>
      <c r="N15" s="257" t="s">
        <v>936</v>
      </c>
    </row>
    <row r="16" spans="1:16" ht="15.75" customHeight="1">
      <c r="A16" s="268" t="s">
        <v>157</v>
      </c>
      <c r="B16" s="267" t="s">
        <v>965</v>
      </c>
      <c r="C16" s="266">
        <v>0</v>
      </c>
      <c r="D16" s="266">
        <v>1</v>
      </c>
      <c r="E16" s="266">
        <v>2</v>
      </c>
      <c r="F16" s="266">
        <v>1</v>
      </c>
      <c r="G16" s="266">
        <v>0</v>
      </c>
      <c r="H16" s="266">
        <v>0</v>
      </c>
      <c r="I16" s="266">
        <v>0</v>
      </c>
      <c r="J16" s="266">
        <v>0</v>
      </c>
      <c r="K16" s="265">
        <v>0</v>
      </c>
    </row>
    <row r="17" spans="1:13" ht="15.75" customHeight="1">
      <c r="A17" s="268"/>
      <c r="B17" s="267" t="s">
        <v>964</v>
      </c>
      <c r="C17" s="266">
        <v>0</v>
      </c>
      <c r="D17" s="266">
        <v>0</v>
      </c>
      <c r="E17" s="266">
        <v>2</v>
      </c>
      <c r="F17" s="266">
        <v>1</v>
      </c>
      <c r="G17" s="266">
        <v>0</v>
      </c>
      <c r="H17" s="266">
        <v>0</v>
      </c>
      <c r="I17" s="266">
        <v>0</v>
      </c>
      <c r="J17" s="266">
        <v>0</v>
      </c>
      <c r="K17" s="265">
        <v>0</v>
      </c>
    </row>
    <row r="18" spans="1:13" ht="15.75" customHeight="1" thickBot="1">
      <c r="A18" s="264"/>
      <c r="B18" s="263" t="s">
        <v>963</v>
      </c>
      <c r="C18" s="262">
        <v>0</v>
      </c>
      <c r="D18" s="262">
        <v>0</v>
      </c>
      <c r="E18" s="262">
        <v>2</v>
      </c>
      <c r="F18" s="262">
        <v>1</v>
      </c>
      <c r="G18" s="262">
        <v>0</v>
      </c>
      <c r="H18" s="262">
        <v>0</v>
      </c>
      <c r="I18" s="262">
        <v>0</v>
      </c>
      <c r="J18" s="262">
        <v>0</v>
      </c>
      <c r="K18" s="261">
        <v>0</v>
      </c>
    </row>
    <row r="19" spans="1:13" ht="15" customHeight="1">
      <c r="A19" s="260" t="s">
        <v>962</v>
      </c>
      <c r="B19" s="259"/>
      <c r="C19" s="259"/>
      <c r="D19" s="259"/>
      <c r="E19" s="258"/>
      <c r="F19" s="258"/>
      <c r="G19" s="258"/>
      <c r="H19" s="258"/>
      <c r="I19" s="258"/>
      <c r="J19" s="258"/>
      <c r="M19" s="257" t="s">
        <v>936</v>
      </c>
    </row>
    <row r="20" spans="1:13" ht="15" customHeight="1">
      <c r="B20" s="258"/>
      <c r="C20" s="258"/>
      <c r="D20" s="258"/>
      <c r="E20" s="258"/>
      <c r="F20" s="258"/>
      <c r="G20" s="258"/>
      <c r="H20" s="258"/>
      <c r="I20" s="258"/>
      <c r="J20" s="258"/>
    </row>
    <row r="29" spans="1:13">
      <c r="E29" s="257" t="s">
        <v>936</v>
      </c>
    </row>
  </sheetData>
  <pageMargins left="0.78431372549019618" right="0.78431372549019618" top="0.98039215686274517" bottom="0.98039215686274517" header="0.50980392156862753" footer="0.50980392156862753"/>
  <pageSetup paperSize="9" scale="80" orientation="portrait"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activeCell="J24" sqref="J24"/>
    </sheetView>
  </sheetViews>
  <sheetFormatPr defaultRowHeight="12.75"/>
  <cols>
    <col min="1" max="2" width="9" style="284" customWidth="1"/>
    <col min="3" max="5" width="10" style="284" customWidth="1"/>
    <col min="6" max="16384" width="9.140625" style="284"/>
  </cols>
  <sheetData>
    <row r="1" spans="1:11" s="283" customFormat="1" ht="15.75" thickBot="1">
      <c r="A1" s="618" t="s">
        <v>977</v>
      </c>
      <c r="B1" s="618"/>
      <c r="C1" s="618"/>
      <c r="D1" s="618"/>
      <c r="E1" s="618"/>
      <c r="F1" s="618"/>
      <c r="G1" s="618"/>
      <c r="H1" s="618"/>
      <c r="I1" s="618"/>
    </row>
    <row r="2" spans="1:11" ht="12.75" customHeight="1">
      <c r="A2" s="619" t="s">
        <v>571</v>
      </c>
      <c r="B2" s="621" t="s">
        <v>978</v>
      </c>
      <c r="C2" s="622"/>
      <c r="D2" s="622"/>
      <c r="E2" s="623"/>
      <c r="F2" s="621" t="s">
        <v>979</v>
      </c>
      <c r="G2" s="622"/>
      <c r="H2" s="622"/>
      <c r="I2" s="623"/>
    </row>
    <row r="3" spans="1:11">
      <c r="A3" s="620"/>
      <c r="B3" s="285" t="s">
        <v>980</v>
      </c>
      <c r="C3" s="286" t="s">
        <v>194</v>
      </c>
      <c r="D3" s="286" t="s">
        <v>195</v>
      </c>
      <c r="E3" s="287" t="s">
        <v>196</v>
      </c>
      <c r="F3" s="285" t="s">
        <v>980</v>
      </c>
      <c r="G3" s="286" t="s">
        <v>194</v>
      </c>
      <c r="H3" s="286" t="s">
        <v>195</v>
      </c>
      <c r="I3" s="287" t="s">
        <v>196</v>
      </c>
    </row>
    <row r="4" spans="1:11" s="291" customFormat="1">
      <c r="A4" s="288" t="s">
        <v>23</v>
      </c>
      <c r="B4" s="289">
        <v>625.04</v>
      </c>
      <c r="C4" s="289">
        <v>662.1</v>
      </c>
      <c r="D4" s="289">
        <v>552.05999999999995</v>
      </c>
      <c r="E4" s="289">
        <v>599.91999999999996</v>
      </c>
      <c r="F4" s="289">
        <v>3051.23</v>
      </c>
      <c r="G4" s="289">
        <v>3590</v>
      </c>
      <c r="H4" s="289">
        <v>2838</v>
      </c>
      <c r="I4" s="289">
        <v>3414</v>
      </c>
      <c r="J4" s="401"/>
      <c r="K4" s="290"/>
    </row>
    <row r="5" spans="1:11" s="291" customFormat="1">
      <c r="A5" s="288" t="s">
        <v>24</v>
      </c>
      <c r="B5" s="289">
        <v>599.91999999999996</v>
      </c>
      <c r="C5" s="289">
        <v>628.28</v>
      </c>
      <c r="D5" s="289">
        <v>563.51</v>
      </c>
      <c r="E5" s="289" t="str">
        <f>E11</f>
        <v>599*</v>
      </c>
      <c r="F5" s="289">
        <v>3450.3</v>
      </c>
      <c r="G5" s="289">
        <v>3674</v>
      </c>
      <c r="H5" s="289">
        <v>3417.79</v>
      </c>
      <c r="I5" s="289">
        <f>I11</f>
        <v>3428.56</v>
      </c>
      <c r="J5" s="401"/>
      <c r="K5" s="290"/>
    </row>
    <row r="6" spans="1:11">
      <c r="A6" s="292">
        <v>43556</v>
      </c>
      <c r="B6" s="293">
        <v>599.91999999999996</v>
      </c>
      <c r="C6" s="293">
        <v>614.44000000000005</v>
      </c>
      <c r="D6" s="293">
        <v>598.52</v>
      </c>
      <c r="E6" s="293">
        <v>603.16</v>
      </c>
      <c r="F6" s="293">
        <v>3450.3</v>
      </c>
      <c r="G6" s="293">
        <v>3604.18</v>
      </c>
      <c r="H6" s="293">
        <v>3450.33</v>
      </c>
      <c r="I6" s="293">
        <v>3500.82</v>
      </c>
    </row>
    <row r="7" spans="1:11">
      <c r="A7" s="292">
        <v>43587</v>
      </c>
      <c r="B7" s="293">
        <v>603.16</v>
      </c>
      <c r="C7" s="293">
        <v>603.16</v>
      </c>
      <c r="D7" s="293">
        <v>570.29999999999995</v>
      </c>
      <c r="E7" s="293">
        <v>570.79</v>
      </c>
      <c r="F7" s="293">
        <v>3506.68</v>
      </c>
      <c r="G7" s="293">
        <v>3674.18</v>
      </c>
      <c r="H7" s="293">
        <v>3497.67</v>
      </c>
      <c r="I7" s="293">
        <v>3614.86</v>
      </c>
    </row>
    <row r="8" spans="1:11">
      <c r="A8" s="292">
        <v>43619</v>
      </c>
      <c r="B8" s="293">
        <v>570.22</v>
      </c>
      <c r="C8" s="293">
        <v>596.89</v>
      </c>
      <c r="D8" s="293">
        <v>563.51</v>
      </c>
      <c r="E8" s="293">
        <v>592.30999999999995</v>
      </c>
      <c r="F8" s="293">
        <v>3623.27</v>
      </c>
      <c r="G8" s="293">
        <v>3623.27</v>
      </c>
      <c r="H8" s="293">
        <v>3468.83</v>
      </c>
      <c r="I8" s="293">
        <v>3496.79</v>
      </c>
    </row>
    <row r="9" spans="1:11">
      <c r="A9" s="292">
        <v>43650</v>
      </c>
      <c r="B9" s="293">
        <v>591.94000000000005</v>
      </c>
      <c r="C9" s="293">
        <v>596.33000000000004</v>
      </c>
      <c r="D9" s="293">
        <v>580.24</v>
      </c>
      <c r="E9" s="293">
        <v>592.01</v>
      </c>
      <c r="F9" s="293">
        <v>3505.64</v>
      </c>
      <c r="G9" s="293">
        <v>3646.43</v>
      </c>
      <c r="H9" s="293">
        <v>3503.28</v>
      </c>
      <c r="I9" s="293">
        <v>3636.84</v>
      </c>
    </row>
    <row r="10" spans="1:11">
      <c r="A10" s="292">
        <v>43682</v>
      </c>
      <c r="B10" s="293">
        <v>590.04999999999995</v>
      </c>
      <c r="C10" s="293">
        <v>617.27</v>
      </c>
      <c r="D10" s="293">
        <v>583.04</v>
      </c>
      <c r="E10" s="293">
        <v>610.11</v>
      </c>
      <c r="F10" s="293">
        <v>3642.07</v>
      </c>
      <c r="G10" s="293">
        <v>3643.12</v>
      </c>
      <c r="H10" s="293">
        <v>3536.75</v>
      </c>
      <c r="I10" s="293">
        <v>3559.27</v>
      </c>
    </row>
    <row r="11" spans="1:11">
      <c r="A11" s="292" t="s">
        <v>1091</v>
      </c>
      <c r="B11" s="293">
        <v>610.11</v>
      </c>
      <c r="C11" s="293">
        <v>628.28</v>
      </c>
      <c r="D11" s="293">
        <v>595.02</v>
      </c>
      <c r="E11" s="402" t="s">
        <v>1092</v>
      </c>
      <c r="F11" s="293">
        <v>3541.84</v>
      </c>
      <c r="G11" s="293">
        <v>3546.32</v>
      </c>
      <c r="H11" s="293">
        <v>3417.79</v>
      </c>
      <c r="I11" s="293">
        <v>3428.56</v>
      </c>
    </row>
    <row r="12" spans="1:11">
      <c r="A12" s="284" t="str">
        <f>'[1]1'!A8</f>
        <v>$ indicates as on September 30, 2019</v>
      </c>
      <c r="B12" s="291"/>
      <c r="C12" s="291"/>
      <c r="D12" s="294"/>
      <c r="E12" s="294"/>
      <c r="F12" s="295"/>
      <c r="G12" s="295"/>
      <c r="H12" s="295"/>
      <c r="I12" s="295"/>
    </row>
    <row r="13" spans="1:11">
      <c r="A13" s="624" t="s">
        <v>1093</v>
      </c>
      <c r="B13" s="624"/>
      <c r="C13" s="624"/>
      <c r="D13" s="624"/>
      <c r="E13" s="624"/>
      <c r="F13" s="624"/>
      <c r="G13" s="624"/>
      <c r="H13" s="624"/>
      <c r="I13" s="624"/>
    </row>
    <row r="14" spans="1:11">
      <c r="A14" s="624"/>
      <c r="B14" s="624"/>
      <c r="C14" s="624"/>
      <c r="D14" s="624"/>
      <c r="E14" s="624"/>
      <c r="F14" s="624"/>
      <c r="G14" s="624"/>
      <c r="H14" s="624"/>
      <c r="I14" s="624"/>
    </row>
    <row r="15" spans="1:11" s="291" customFormat="1">
      <c r="A15" s="296" t="s">
        <v>981</v>
      </c>
      <c r="B15" s="297"/>
      <c r="C15" s="297"/>
      <c r="D15" s="295"/>
      <c r="E15" s="295" t="s">
        <v>936</v>
      </c>
      <c r="F15" s="295"/>
      <c r="G15" s="295"/>
      <c r="H15" s="295"/>
      <c r="I15" s="295"/>
    </row>
    <row r="16" spans="1:11" s="291" customFormat="1">
      <c r="A16" s="295"/>
      <c r="B16" s="298"/>
      <c r="C16" s="295"/>
      <c r="D16" s="295"/>
      <c r="E16" s="295"/>
      <c r="F16" s="295"/>
      <c r="G16" s="295"/>
      <c r="H16" s="295"/>
      <c r="I16" s="295"/>
    </row>
  </sheetData>
  <mergeCells count="5">
    <mergeCell ref="A1:I1"/>
    <mergeCell ref="A2:A3"/>
    <mergeCell ref="B2:E2"/>
    <mergeCell ref="F2:I2"/>
    <mergeCell ref="A13:I14"/>
  </mergeCell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zoomScaleNormal="100" workbookViewId="0">
      <selection activeCell="J28" sqref="J28"/>
    </sheetView>
  </sheetViews>
  <sheetFormatPr defaultRowHeight="12.75"/>
  <cols>
    <col min="1" max="1" width="9.140625" style="284" customWidth="1"/>
    <col min="2" max="2" width="7.140625" style="284" customWidth="1"/>
    <col min="3" max="3" width="11.28515625" style="284" bestFit="1" customWidth="1"/>
    <col min="4" max="5" width="10" style="284" customWidth="1"/>
    <col min="6" max="6" width="9.5703125" style="284" customWidth="1"/>
    <col min="7" max="7" width="11.140625" style="284" customWidth="1"/>
    <col min="8" max="8" width="10.7109375" style="284" customWidth="1"/>
    <col min="9" max="9" width="9.5703125" style="284" customWidth="1"/>
    <col min="10" max="10" width="12.5703125" style="284" customWidth="1"/>
    <col min="11" max="11" width="7.5703125" style="284" customWidth="1"/>
    <col min="12" max="12" width="11.140625" style="284" customWidth="1"/>
    <col min="13" max="13" width="10.140625" style="284" customWidth="1"/>
    <col min="14" max="14" width="10.42578125" style="284" customWidth="1"/>
    <col min="15" max="15" width="10.42578125" style="308" customWidth="1"/>
    <col min="16" max="16" width="12.42578125" style="284" bestFit="1" customWidth="1"/>
    <col min="17" max="17" width="8.5703125" style="284" customWidth="1"/>
    <col min="18" max="18" width="9.140625" style="284"/>
    <col min="19" max="19" width="8.140625" style="284" bestFit="1" customWidth="1"/>
    <col min="20" max="16384" width="9.140625" style="284"/>
  </cols>
  <sheetData>
    <row r="1" spans="1:18" s="283" customFormat="1" ht="15">
      <c r="A1" s="637" t="s">
        <v>982</v>
      </c>
      <c r="B1" s="637"/>
      <c r="C1" s="637"/>
      <c r="D1" s="637"/>
      <c r="E1" s="637"/>
      <c r="F1" s="637"/>
      <c r="G1" s="637"/>
      <c r="H1" s="637"/>
      <c r="I1" s="637"/>
      <c r="J1" s="637"/>
      <c r="K1" s="637"/>
      <c r="L1" s="637"/>
      <c r="M1" s="637"/>
      <c r="N1" s="637"/>
      <c r="O1" s="637"/>
      <c r="P1" s="637"/>
      <c r="Q1" s="637"/>
    </row>
    <row r="2" spans="1:18" s="283" customFormat="1" ht="15">
      <c r="A2" s="638" t="s">
        <v>983</v>
      </c>
      <c r="B2" s="638"/>
      <c r="C2" s="638"/>
      <c r="D2" s="638"/>
      <c r="E2" s="638"/>
      <c r="F2" s="638"/>
      <c r="G2" s="638"/>
      <c r="H2" s="638"/>
      <c r="I2" s="638"/>
      <c r="J2" s="638"/>
      <c r="K2" s="638"/>
      <c r="L2" s="638"/>
      <c r="M2" s="638"/>
      <c r="N2" s="638"/>
      <c r="O2" s="638"/>
      <c r="P2" s="638"/>
      <c r="Q2" s="638"/>
      <c r="R2" s="638"/>
    </row>
    <row r="3" spans="1:18" s="299" customFormat="1" ht="12.75" customHeight="1">
      <c r="A3" s="630" t="s">
        <v>571</v>
      </c>
      <c r="B3" s="630" t="s">
        <v>984</v>
      </c>
      <c r="C3" s="639" t="s">
        <v>971</v>
      </c>
      <c r="D3" s="640"/>
      <c r="E3" s="641"/>
      <c r="F3" s="636" t="s">
        <v>985</v>
      </c>
      <c r="G3" s="636"/>
      <c r="H3" s="636"/>
      <c r="I3" s="636" t="s">
        <v>986</v>
      </c>
      <c r="J3" s="636"/>
      <c r="K3" s="636"/>
      <c r="L3" s="636" t="s">
        <v>987</v>
      </c>
      <c r="M3" s="636"/>
      <c r="N3" s="636"/>
      <c r="O3" s="634" t="s">
        <v>98</v>
      </c>
      <c r="P3" s="635"/>
      <c r="Q3" s="636" t="s">
        <v>988</v>
      </c>
      <c r="R3" s="636"/>
    </row>
    <row r="4" spans="1:18" s="299" customFormat="1" ht="38.25" customHeight="1">
      <c r="A4" s="631"/>
      <c r="B4" s="631"/>
      <c r="C4" s="300" t="s">
        <v>989</v>
      </c>
      <c r="D4" s="300" t="s">
        <v>990</v>
      </c>
      <c r="E4" s="301" t="s">
        <v>991</v>
      </c>
      <c r="F4" s="300" t="s">
        <v>989</v>
      </c>
      <c r="G4" s="300" t="s">
        <v>990</v>
      </c>
      <c r="H4" s="300" t="s">
        <v>991</v>
      </c>
      <c r="I4" s="300" t="s">
        <v>989</v>
      </c>
      <c r="J4" s="300" t="s">
        <v>990</v>
      </c>
      <c r="K4" s="300" t="s">
        <v>991</v>
      </c>
      <c r="L4" s="300" t="s">
        <v>992</v>
      </c>
      <c r="M4" s="300" t="s">
        <v>990</v>
      </c>
      <c r="N4" s="300" t="s">
        <v>991</v>
      </c>
      <c r="O4" s="300" t="s">
        <v>990</v>
      </c>
      <c r="P4" s="300" t="s">
        <v>991</v>
      </c>
      <c r="Q4" s="301" t="s">
        <v>993</v>
      </c>
      <c r="R4" s="302" t="s">
        <v>928</v>
      </c>
    </row>
    <row r="5" spans="1:18" s="258" customFormat="1">
      <c r="A5" s="303" t="s">
        <v>23</v>
      </c>
      <c r="B5" s="304">
        <v>257</v>
      </c>
      <c r="C5" s="304">
        <v>9662.0726899999991</v>
      </c>
      <c r="D5" s="304">
        <v>1828722</v>
      </c>
      <c r="E5" s="304">
        <v>101232.75622780001</v>
      </c>
      <c r="F5" s="304">
        <v>111474.84255</v>
      </c>
      <c r="G5" s="304">
        <v>78835865</v>
      </c>
      <c r="H5" s="304">
        <v>2525601.2266747495</v>
      </c>
      <c r="I5" s="304">
        <v>168.65427792800003</v>
      </c>
      <c r="J5" s="304">
        <v>28837833</v>
      </c>
      <c r="K5" s="304">
        <v>1513817.2792994003</v>
      </c>
      <c r="L5" s="304">
        <v>671698.23484194512</v>
      </c>
      <c r="M5" s="304">
        <v>136946607</v>
      </c>
      <c r="N5" s="304">
        <v>2450777.1105934996</v>
      </c>
      <c r="O5" s="304">
        <v>246449027</v>
      </c>
      <c r="P5" s="304">
        <v>6591428.3727954486</v>
      </c>
      <c r="Q5" s="304">
        <v>313641</v>
      </c>
      <c r="R5" s="304">
        <v>14243.598900749999</v>
      </c>
    </row>
    <row r="6" spans="1:18" s="258" customFormat="1">
      <c r="A6" s="303" t="s">
        <v>24</v>
      </c>
      <c r="B6" s="304">
        <f>SUM(B7:B12)</f>
        <v>128</v>
      </c>
      <c r="C6" s="304">
        <f t="shared" ref="C6:N6" si="0">SUM(C7:C12)</f>
        <v>4766.9865199999995</v>
      </c>
      <c r="D6" s="304">
        <f t="shared" si="0"/>
        <v>906788</v>
      </c>
      <c r="E6" s="304">
        <f t="shared" si="0"/>
        <v>47462.702251399998</v>
      </c>
      <c r="F6" s="304">
        <f t="shared" si="0"/>
        <v>35234.050649999997</v>
      </c>
      <c r="G6" s="304">
        <f t="shared" si="0"/>
        <v>24659601</v>
      </c>
      <c r="H6" s="304">
        <f t="shared" si="0"/>
        <v>912634.75183950004</v>
      </c>
      <c r="I6" s="304">
        <f t="shared" si="0"/>
        <v>124.26740864</v>
      </c>
      <c r="J6" s="304">
        <f t="shared" si="0"/>
        <v>21971309</v>
      </c>
      <c r="K6" s="304">
        <f t="shared" si="0"/>
        <v>1322177.7538023</v>
      </c>
      <c r="L6" s="304">
        <f t="shared" si="0"/>
        <v>526636.08676309895</v>
      </c>
      <c r="M6" s="304">
        <f t="shared" si="0"/>
        <v>109554599</v>
      </c>
      <c r="N6" s="304">
        <f t="shared" si="0"/>
        <v>1692705.7081220001</v>
      </c>
      <c r="O6" s="304">
        <f>SUM(O7:O12)</f>
        <v>157092297</v>
      </c>
      <c r="P6" s="304">
        <f t="shared" ref="P6" si="1">SUM(P7:P12)</f>
        <v>3974980.9160152003</v>
      </c>
      <c r="Q6" s="304">
        <f>Q12</f>
        <v>234556</v>
      </c>
      <c r="R6" s="304">
        <f>R12</f>
        <v>15132.6083686</v>
      </c>
    </row>
    <row r="7" spans="1:18" s="291" customFormat="1">
      <c r="A7" s="305">
        <v>43556</v>
      </c>
      <c r="B7" s="306">
        <v>20</v>
      </c>
      <c r="C7" s="306">
        <v>991.38808999999969</v>
      </c>
      <c r="D7" s="306">
        <v>196632</v>
      </c>
      <c r="E7" s="398">
        <v>10805.720484200001</v>
      </c>
      <c r="F7" s="306">
        <v>7029.8468499999972</v>
      </c>
      <c r="G7" s="306">
        <v>5565142</v>
      </c>
      <c r="H7" s="306">
        <v>172972.51855400001</v>
      </c>
      <c r="I7" s="306">
        <v>15.129268015000001</v>
      </c>
      <c r="J7" s="306">
        <v>2516285</v>
      </c>
      <c r="K7" s="306">
        <v>129663.01232870005</v>
      </c>
      <c r="L7" s="306">
        <v>62102.356971425492</v>
      </c>
      <c r="M7" s="306">
        <v>12417788</v>
      </c>
      <c r="N7" s="306">
        <v>213671.81312250005</v>
      </c>
      <c r="O7" s="306">
        <v>20695847</v>
      </c>
      <c r="P7" s="306">
        <v>527113.06448940013</v>
      </c>
      <c r="Q7" s="306">
        <v>318726</v>
      </c>
      <c r="R7" s="306">
        <v>13840.07858885</v>
      </c>
    </row>
    <row r="8" spans="1:18" s="291" customFormat="1">
      <c r="A8" s="305">
        <v>43587</v>
      </c>
      <c r="B8" s="306">
        <v>23</v>
      </c>
      <c r="C8" s="306">
        <v>1064.8874700000001</v>
      </c>
      <c r="D8" s="306">
        <v>212163</v>
      </c>
      <c r="E8" s="398">
        <v>11255.649245000004</v>
      </c>
      <c r="F8" s="306">
        <v>6959.1958000000013</v>
      </c>
      <c r="G8" s="306">
        <v>5622668</v>
      </c>
      <c r="H8" s="306">
        <v>165666.94257674998</v>
      </c>
      <c r="I8" s="306">
        <v>15.913102397999996</v>
      </c>
      <c r="J8" s="306">
        <v>2715917</v>
      </c>
      <c r="K8" s="306">
        <v>156567.58387310008</v>
      </c>
      <c r="L8" s="306">
        <v>89080.167730953006</v>
      </c>
      <c r="M8" s="306">
        <v>17609699</v>
      </c>
      <c r="N8" s="306">
        <v>293303.40350149997</v>
      </c>
      <c r="O8" s="306">
        <v>26160447</v>
      </c>
      <c r="P8" s="306">
        <v>626793.57919634995</v>
      </c>
      <c r="Q8" s="306">
        <v>366531</v>
      </c>
      <c r="R8" s="306">
        <v>14973.5672381</v>
      </c>
    </row>
    <row r="9" spans="1:18" s="291" customFormat="1">
      <c r="A9" s="305">
        <v>43619</v>
      </c>
      <c r="B9" s="306">
        <v>20</v>
      </c>
      <c r="C9" s="306">
        <v>779.33895000000007</v>
      </c>
      <c r="D9" s="306">
        <v>147860</v>
      </c>
      <c r="E9" s="398">
        <v>7662.3974959999987</v>
      </c>
      <c r="F9" s="306">
        <v>5645.1310000000003</v>
      </c>
      <c r="G9" s="306">
        <v>3965136</v>
      </c>
      <c r="H9" s="306">
        <v>138475.22990375001</v>
      </c>
      <c r="I9" s="306">
        <v>17.935187740999996</v>
      </c>
      <c r="J9" s="306">
        <v>3120488</v>
      </c>
      <c r="K9" s="306">
        <v>180859.90976280003</v>
      </c>
      <c r="L9" s="306">
        <v>83860.372293737979</v>
      </c>
      <c r="M9" s="306">
        <v>17271186</v>
      </c>
      <c r="N9" s="306">
        <v>249905.79397549987</v>
      </c>
      <c r="O9" s="306">
        <v>24504670</v>
      </c>
      <c r="P9" s="306">
        <v>576903.33113804995</v>
      </c>
      <c r="Q9" s="306">
        <v>256595</v>
      </c>
      <c r="R9" s="306">
        <v>14937.954490149999</v>
      </c>
    </row>
    <row r="10" spans="1:18" s="291" customFormat="1">
      <c r="A10" s="305">
        <v>43650</v>
      </c>
      <c r="B10" s="306">
        <v>23</v>
      </c>
      <c r="C10" s="306">
        <v>735.25778999999989</v>
      </c>
      <c r="D10" s="306">
        <v>146496</v>
      </c>
      <c r="E10" s="398">
        <v>7308.1424303999993</v>
      </c>
      <c r="F10" s="306">
        <v>6150.2252499999968</v>
      </c>
      <c r="G10" s="306">
        <v>3602231</v>
      </c>
      <c r="H10" s="306">
        <v>162811.14151499997</v>
      </c>
      <c r="I10" s="306">
        <v>22.090092750999997</v>
      </c>
      <c r="J10" s="306">
        <v>3922252</v>
      </c>
      <c r="K10" s="306">
        <v>264475.86090949987</v>
      </c>
      <c r="L10" s="306">
        <v>91948.178686590982</v>
      </c>
      <c r="M10" s="306">
        <v>19354305</v>
      </c>
      <c r="N10" s="306">
        <v>289238.06806750013</v>
      </c>
      <c r="O10" s="306">
        <v>27025284</v>
      </c>
      <c r="P10" s="306">
        <v>723833.2129224001</v>
      </c>
      <c r="Q10" s="306">
        <v>256075</v>
      </c>
      <c r="R10" s="306">
        <v>17459.787071499999</v>
      </c>
    </row>
    <row r="11" spans="1:18" s="291" customFormat="1">
      <c r="A11" s="305">
        <v>43682</v>
      </c>
      <c r="B11" s="306">
        <v>21</v>
      </c>
      <c r="C11" s="306">
        <v>687.0718599999999</v>
      </c>
      <c r="D11" s="306">
        <v>117120</v>
      </c>
      <c r="E11" s="398">
        <v>6031.4300457999989</v>
      </c>
      <c r="F11" s="306">
        <v>4626.2447499999998</v>
      </c>
      <c r="G11" s="306">
        <v>3007109</v>
      </c>
      <c r="H11" s="306">
        <v>131673.47522749996</v>
      </c>
      <c r="I11" s="306">
        <v>25.735883260000008</v>
      </c>
      <c r="J11" s="306">
        <v>4599023</v>
      </c>
      <c r="K11" s="306">
        <v>284932.50046450004</v>
      </c>
      <c r="L11" s="306">
        <v>98819.238813506512</v>
      </c>
      <c r="M11" s="306">
        <v>20971490</v>
      </c>
      <c r="N11" s="306">
        <v>311605.17804800015</v>
      </c>
      <c r="O11" s="306">
        <v>28694742</v>
      </c>
      <c r="P11" s="306">
        <v>734242.58378580015</v>
      </c>
      <c r="Q11" s="306">
        <v>239457</v>
      </c>
      <c r="R11" s="306">
        <v>18069.6856563</v>
      </c>
    </row>
    <row r="12" spans="1:18" s="291" customFormat="1">
      <c r="A12" s="305">
        <v>43714</v>
      </c>
      <c r="B12" s="306">
        <v>21</v>
      </c>
      <c r="C12" s="306">
        <v>509.0423599999998</v>
      </c>
      <c r="D12" s="306">
        <v>86517</v>
      </c>
      <c r="E12" s="398">
        <v>4399.3625499999998</v>
      </c>
      <c r="F12" s="306">
        <v>4823.4070000000011</v>
      </c>
      <c r="G12" s="306">
        <v>2897315</v>
      </c>
      <c r="H12" s="306">
        <v>141035.44406250003</v>
      </c>
      <c r="I12" s="306">
        <v>27.463874474999997</v>
      </c>
      <c r="J12" s="306">
        <v>5097344</v>
      </c>
      <c r="K12" s="306">
        <v>305678.88646369992</v>
      </c>
      <c r="L12" s="306">
        <v>100825.77226688502</v>
      </c>
      <c r="M12" s="306">
        <v>21930131</v>
      </c>
      <c r="N12" s="306">
        <v>334981.4514069999</v>
      </c>
      <c r="O12" s="306">
        <v>30011307</v>
      </c>
      <c r="P12" s="306">
        <v>786095.14448319981</v>
      </c>
      <c r="Q12" s="306">
        <v>234556</v>
      </c>
      <c r="R12" s="306">
        <v>15132.6083686</v>
      </c>
    </row>
    <row r="13" spans="1:18">
      <c r="A13" s="632" t="s">
        <v>994</v>
      </c>
      <c r="B13" s="632"/>
      <c r="C13" s="632"/>
      <c r="D13" s="632"/>
      <c r="E13" s="632"/>
      <c r="F13" s="632"/>
      <c r="G13" s="632"/>
      <c r="H13" s="632"/>
      <c r="I13" s="632"/>
      <c r="J13" s="632"/>
      <c r="K13" s="632"/>
      <c r="L13" s="632"/>
      <c r="M13" s="632"/>
      <c r="N13" s="632"/>
      <c r="O13" s="632"/>
      <c r="P13" s="632"/>
      <c r="Q13" s="632"/>
      <c r="R13" s="632"/>
    </row>
    <row r="14" spans="1:18" ht="12.75" customHeight="1">
      <c r="A14" s="633" t="s">
        <v>995</v>
      </c>
      <c r="B14" s="633" t="s">
        <v>984</v>
      </c>
      <c r="C14" s="626" t="s">
        <v>985</v>
      </c>
      <c r="D14" s="626"/>
      <c r="E14" s="626"/>
      <c r="F14" s="626"/>
      <c r="G14" s="626" t="s">
        <v>986</v>
      </c>
      <c r="H14" s="626"/>
      <c r="I14" s="626"/>
      <c r="J14" s="626"/>
      <c r="K14" s="626" t="s">
        <v>987</v>
      </c>
      <c r="L14" s="626"/>
      <c r="M14" s="626"/>
      <c r="N14" s="626"/>
      <c r="O14" s="626" t="s">
        <v>98</v>
      </c>
      <c r="P14" s="626"/>
      <c r="Q14" s="626" t="s">
        <v>988</v>
      </c>
      <c r="R14" s="626"/>
    </row>
    <row r="15" spans="1:18">
      <c r="A15" s="633"/>
      <c r="B15" s="633"/>
      <c r="C15" s="627" t="s">
        <v>996</v>
      </c>
      <c r="D15" s="627"/>
      <c r="E15" s="627" t="s">
        <v>997</v>
      </c>
      <c r="F15" s="627"/>
      <c r="G15" s="627" t="s">
        <v>996</v>
      </c>
      <c r="H15" s="627"/>
      <c r="I15" s="627" t="s">
        <v>997</v>
      </c>
      <c r="J15" s="627"/>
      <c r="K15" s="627" t="s">
        <v>996</v>
      </c>
      <c r="L15" s="627"/>
      <c r="M15" s="627" t="s">
        <v>997</v>
      </c>
      <c r="N15" s="627"/>
      <c r="O15" s="628" t="s">
        <v>993</v>
      </c>
      <c r="P15" s="630" t="s">
        <v>998</v>
      </c>
      <c r="Q15" s="628" t="s">
        <v>993</v>
      </c>
      <c r="R15" s="628" t="s">
        <v>999</v>
      </c>
    </row>
    <row r="16" spans="1:18" ht="38.25">
      <c r="A16" s="633"/>
      <c r="B16" s="633"/>
      <c r="C16" s="307" t="s">
        <v>993</v>
      </c>
      <c r="D16" s="301" t="s">
        <v>991</v>
      </c>
      <c r="E16" s="307" t="s">
        <v>993</v>
      </c>
      <c r="F16" s="301" t="s">
        <v>991</v>
      </c>
      <c r="G16" s="307" t="s">
        <v>993</v>
      </c>
      <c r="H16" s="301" t="s">
        <v>991</v>
      </c>
      <c r="I16" s="307" t="s">
        <v>993</v>
      </c>
      <c r="J16" s="301" t="s">
        <v>991</v>
      </c>
      <c r="K16" s="307" t="s">
        <v>993</v>
      </c>
      <c r="L16" s="301" t="s">
        <v>991</v>
      </c>
      <c r="M16" s="307" t="s">
        <v>993</v>
      </c>
      <c r="N16" s="301" t="s">
        <v>991</v>
      </c>
      <c r="O16" s="629"/>
      <c r="P16" s="631"/>
      <c r="Q16" s="629"/>
      <c r="R16" s="629"/>
    </row>
    <row r="17" spans="1:18">
      <c r="A17" s="303" t="s">
        <v>23</v>
      </c>
      <c r="B17" s="304">
        <v>257</v>
      </c>
      <c r="C17" s="304">
        <v>69152</v>
      </c>
      <c r="D17" s="304">
        <v>3701.0512629999998</v>
      </c>
      <c r="E17" s="304">
        <v>54509</v>
      </c>
      <c r="F17" s="304">
        <v>2791.6585439999999</v>
      </c>
      <c r="G17" s="304">
        <v>265487</v>
      </c>
      <c r="H17" s="304">
        <v>75209.556406000018</v>
      </c>
      <c r="I17" s="304">
        <v>207148</v>
      </c>
      <c r="J17" s="304">
        <v>60490.499556499999</v>
      </c>
      <c r="K17" s="304">
        <v>480193</v>
      </c>
      <c r="L17" s="304">
        <v>20896.828280000002</v>
      </c>
      <c r="M17" s="304">
        <v>418758</v>
      </c>
      <c r="N17" s="304">
        <v>17854.905913999999</v>
      </c>
      <c r="O17" s="304">
        <v>1495517</v>
      </c>
      <c r="P17" s="304">
        <v>180944.49896349999</v>
      </c>
      <c r="Q17" s="304">
        <v>9471</v>
      </c>
      <c r="R17" s="304">
        <v>802.06000000000006</v>
      </c>
    </row>
    <row r="18" spans="1:18">
      <c r="A18" s="303" t="s">
        <v>24</v>
      </c>
      <c r="B18" s="304">
        <f>SUM(B19:B24)</f>
        <v>128</v>
      </c>
      <c r="C18" s="304">
        <f t="shared" ref="C18:L18" si="2">SUM(C19:C24)</f>
        <v>15466</v>
      </c>
      <c r="D18" s="304">
        <f t="shared" si="2"/>
        <v>1056.0742340000002</v>
      </c>
      <c r="E18" s="304">
        <f t="shared" si="2"/>
        <v>11256</v>
      </c>
      <c r="F18" s="304">
        <f t="shared" si="2"/>
        <v>830.65049750000003</v>
      </c>
      <c r="G18" s="304">
        <f t="shared" si="2"/>
        <v>119214</v>
      </c>
      <c r="H18" s="304">
        <f t="shared" si="2"/>
        <v>32495.330311999998</v>
      </c>
      <c r="I18" s="304">
        <f t="shared" si="2"/>
        <v>117224</v>
      </c>
      <c r="J18" s="304">
        <f t="shared" si="2"/>
        <v>34524.4490955</v>
      </c>
      <c r="K18" s="304">
        <f t="shared" si="2"/>
        <v>586698</v>
      </c>
      <c r="L18" s="304">
        <f t="shared" si="2"/>
        <v>24737.087335</v>
      </c>
      <c r="M18" s="304">
        <f>SUM(M19:M24)</f>
        <v>555450</v>
      </c>
      <c r="N18" s="304">
        <f t="shared" ref="N18:P18" si="3">SUM(N19:N24)</f>
        <v>22351.016765</v>
      </c>
      <c r="O18" s="304">
        <f t="shared" si="3"/>
        <v>1405308</v>
      </c>
      <c r="P18" s="304">
        <f t="shared" si="3"/>
        <v>115994.618239</v>
      </c>
      <c r="Q18" s="304">
        <f>Q24</f>
        <v>15904</v>
      </c>
      <c r="R18" s="304">
        <f>R24</f>
        <v>1506.46</v>
      </c>
    </row>
    <row r="19" spans="1:18">
      <c r="A19" s="305">
        <v>43556</v>
      </c>
      <c r="B19" s="306">
        <v>20</v>
      </c>
      <c r="C19" s="306">
        <v>4633</v>
      </c>
      <c r="D19" s="306">
        <v>324.85000000000002</v>
      </c>
      <c r="E19" s="306">
        <v>5480</v>
      </c>
      <c r="F19" s="306">
        <v>417.91999999999996</v>
      </c>
      <c r="G19" s="306">
        <v>11545</v>
      </c>
      <c r="H19" s="306">
        <v>2283.17</v>
      </c>
      <c r="I19" s="306">
        <v>6547</v>
      </c>
      <c r="J19" s="306">
        <v>1510.86</v>
      </c>
      <c r="K19" s="306">
        <v>42154</v>
      </c>
      <c r="L19" s="306">
        <v>1919.28</v>
      </c>
      <c r="M19" s="306">
        <v>51136</v>
      </c>
      <c r="N19" s="306">
        <v>2229.16</v>
      </c>
      <c r="O19" s="306">
        <v>121495</v>
      </c>
      <c r="P19" s="306">
        <v>8685.25</v>
      </c>
      <c r="Q19" s="306">
        <v>6962</v>
      </c>
      <c r="R19" s="306">
        <v>907.8</v>
      </c>
    </row>
    <row r="20" spans="1:18">
      <c r="A20" s="305">
        <v>43587</v>
      </c>
      <c r="B20" s="306">
        <v>23</v>
      </c>
      <c r="C20" s="306">
        <v>4314</v>
      </c>
      <c r="D20" s="306">
        <v>270.36676699999998</v>
      </c>
      <c r="E20" s="306">
        <v>2209</v>
      </c>
      <c r="F20" s="306">
        <v>145.48542800000001</v>
      </c>
      <c r="G20" s="306">
        <v>19107</v>
      </c>
      <c r="H20" s="306">
        <v>5289.4351344999995</v>
      </c>
      <c r="I20" s="306">
        <v>13709</v>
      </c>
      <c r="J20" s="306">
        <v>3966.3011504999999</v>
      </c>
      <c r="K20" s="306">
        <v>87458</v>
      </c>
      <c r="L20" s="306">
        <v>3877.242921</v>
      </c>
      <c r="M20" s="306">
        <v>77544</v>
      </c>
      <c r="N20" s="306">
        <v>3313.0210780000002</v>
      </c>
      <c r="O20" s="306">
        <v>204341</v>
      </c>
      <c r="P20" s="306">
        <v>16861.852479000001</v>
      </c>
      <c r="Q20" s="306">
        <v>13122</v>
      </c>
      <c r="R20" s="306">
        <v>978.21146649999991</v>
      </c>
    </row>
    <row r="21" spans="1:18">
      <c r="A21" s="305">
        <v>43619</v>
      </c>
      <c r="B21" s="306">
        <v>20</v>
      </c>
      <c r="C21" s="306">
        <v>3803</v>
      </c>
      <c r="D21" s="306">
        <v>184.25976199999999</v>
      </c>
      <c r="E21" s="306">
        <v>1929</v>
      </c>
      <c r="F21" s="306">
        <v>102.927772</v>
      </c>
      <c r="G21" s="306">
        <v>17369</v>
      </c>
      <c r="H21" s="306">
        <v>4110.1028495</v>
      </c>
      <c r="I21" s="306">
        <v>15668</v>
      </c>
      <c r="J21" s="306">
        <v>4212.0868419999997</v>
      </c>
      <c r="K21" s="306">
        <v>90179</v>
      </c>
      <c r="L21" s="306">
        <v>3572.6465939999998</v>
      </c>
      <c r="M21" s="306">
        <v>65139</v>
      </c>
      <c r="N21" s="306">
        <v>2434.725715</v>
      </c>
      <c r="O21" s="306">
        <v>194087</v>
      </c>
      <c r="P21" s="306">
        <v>14616.749534499999</v>
      </c>
      <c r="Q21" s="306">
        <v>10496</v>
      </c>
      <c r="R21" s="306">
        <v>1661.4973275</v>
      </c>
    </row>
    <row r="22" spans="1:18">
      <c r="A22" s="305">
        <v>43650</v>
      </c>
      <c r="B22" s="306">
        <v>23</v>
      </c>
      <c r="C22" s="306">
        <v>1094</v>
      </c>
      <c r="D22" s="306">
        <v>114.32885999999999</v>
      </c>
      <c r="E22" s="306">
        <v>663</v>
      </c>
      <c r="F22" s="306">
        <v>67.115620000000007</v>
      </c>
      <c r="G22" s="306">
        <v>23495</v>
      </c>
      <c r="H22" s="306">
        <v>7095.1736999999994</v>
      </c>
      <c r="I22" s="306">
        <v>25390</v>
      </c>
      <c r="J22" s="306">
        <v>7528.8010000000004</v>
      </c>
      <c r="K22" s="306">
        <v>75484</v>
      </c>
      <c r="L22" s="306">
        <v>3120.58</v>
      </c>
      <c r="M22" s="306">
        <v>78711</v>
      </c>
      <c r="N22" s="306">
        <v>3116.73</v>
      </c>
      <c r="O22" s="306">
        <v>204837</v>
      </c>
      <c r="P22" s="306">
        <v>21042.729179999998</v>
      </c>
      <c r="Q22" s="306">
        <v>10632</v>
      </c>
      <c r="R22" s="306">
        <v>1261.1000000000001</v>
      </c>
    </row>
    <row r="23" spans="1:18">
      <c r="A23" s="305">
        <v>43682</v>
      </c>
      <c r="B23" s="306">
        <v>21</v>
      </c>
      <c r="C23" s="306">
        <v>767</v>
      </c>
      <c r="D23" s="306">
        <v>77.638845000000003</v>
      </c>
      <c r="E23" s="306">
        <v>442</v>
      </c>
      <c r="F23" s="306">
        <v>43.7116775</v>
      </c>
      <c r="G23" s="306">
        <v>22745</v>
      </c>
      <c r="H23" s="306">
        <v>5855.9386279999999</v>
      </c>
      <c r="I23" s="306">
        <v>28572</v>
      </c>
      <c r="J23" s="306">
        <v>7979.6401029999997</v>
      </c>
      <c r="K23" s="306">
        <v>119913</v>
      </c>
      <c r="L23" s="306">
        <v>4875.7278200000001</v>
      </c>
      <c r="M23" s="306">
        <v>115848</v>
      </c>
      <c r="N23" s="306">
        <v>4497.099972</v>
      </c>
      <c r="O23" s="306">
        <v>288287</v>
      </c>
      <c r="P23" s="306">
        <v>23329.757045500002</v>
      </c>
      <c r="Q23" s="306">
        <v>14103</v>
      </c>
      <c r="R23" s="306">
        <v>2799.8122640000001</v>
      </c>
    </row>
    <row r="24" spans="1:18">
      <c r="A24" s="305">
        <v>43714</v>
      </c>
      <c r="B24" s="306">
        <v>21</v>
      </c>
      <c r="C24" s="306">
        <v>855</v>
      </c>
      <c r="D24" s="306">
        <v>84.63</v>
      </c>
      <c r="E24" s="306">
        <v>533</v>
      </c>
      <c r="F24" s="306">
        <v>53.489999999999995</v>
      </c>
      <c r="G24" s="306">
        <v>24953</v>
      </c>
      <c r="H24" s="306">
        <v>7861.51</v>
      </c>
      <c r="I24" s="306">
        <v>27338</v>
      </c>
      <c r="J24" s="306">
        <v>9326.76</v>
      </c>
      <c r="K24" s="306">
        <v>171510</v>
      </c>
      <c r="L24" s="306">
        <v>7371.61</v>
      </c>
      <c r="M24" s="306">
        <v>167072</v>
      </c>
      <c r="N24" s="306">
        <v>6760.28</v>
      </c>
      <c r="O24" s="306">
        <v>392261</v>
      </c>
      <c r="P24" s="306">
        <v>31458.28</v>
      </c>
      <c r="Q24" s="306">
        <v>15904</v>
      </c>
      <c r="R24" s="306">
        <v>1506.46</v>
      </c>
    </row>
    <row r="25" spans="1:18">
      <c r="A25" s="284" t="str">
        <f>'[1]1'!A8</f>
        <v>$ indicates as on September 30, 2019</v>
      </c>
      <c r="F25" s="310"/>
    </row>
    <row r="26" spans="1:18">
      <c r="A26" s="284" t="s">
        <v>1000</v>
      </c>
      <c r="I26" s="309"/>
      <c r="J26" s="310"/>
      <c r="K26" s="310"/>
      <c r="L26" s="310"/>
      <c r="M26" s="310"/>
      <c r="N26" s="310"/>
      <c r="O26" s="399"/>
      <c r="P26" s="310"/>
      <c r="Q26" s="310"/>
    </row>
    <row r="27" spans="1:18">
      <c r="A27" s="625" t="s">
        <v>1001</v>
      </c>
      <c r="B27" s="625"/>
      <c r="C27" s="625"/>
      <c r="D27" s="625"/>
      <c r="E27" s="625"/>
      <c r="F27" s="625"/>
      <c r="G27" s="625"/>
      <c r="H27" s="625"/>
      <c r="I27" s="625"/>
      <c r="J27" s="625"/>
      <c r="L27" s="310"/>
      <c r="N27" s="311"/>
      <c r="O27" s="311"/>
      <c r="P27" s="311"/>
    </row>
    <row r="33" spans="4:4">
      <c r="D33" s="310"/>
    </row>
    <row r="35" spans="4:4">
      <c r="D35" s="400"/>
    </row>
  </sheetData>
  <mergeCells count="31">
    <mergeCell ref="O3:P3"/>
    <mergeCell ref="Q3:R3"/>
    <mergeCell ref="A1:H1"/>
    <mergeCell ref="I1:O1"/>
    <mergeCell ref="P1:Q1"/>
    <mergeCell ref="A2:R2"/>
    <mergeCell ref="A3:A4"/>
    <mergeCell ref="B3:B4"/>
    <mergeCell ref="C3:E3"/>
    <mergeCell ref="F3:H3"/>
    <mergeCell ref="I3:K3"/>
    <mergeCell ref="L3:N3"/>
    <mergeCell ref="A13:R13"/>
    <mergeCell ref="A14:A16"/>
    <mergeCell ref="B14:B16"/>
    <mergeCell ref="C14:F14"/>
    <mergeCell ref="G14:J14"/>
    <mergeCell ref="K14:N14"/>
    <mergeCell ref="Q15:Q16"/>
    <mergeCell ref="R15:R16"/>
    <mergeCell ref="A27:J27"/>
    <mergeCell ref="O14:P14"/>
    <mergeCell ref="Q14:R14"/>
    <mergeCell ref="C15:D15"/>
    <mergeCell ref="E15:F15"/>
    <mergeCell ref="G15:H15"/>
    <mergeCell ref="I15:J15"/>
    <mergeCell ref="K15:L15"/>
    <mergeCell ref="M15:N15"/>
    <mergeCell ref="O15:O16"/>
    <mergeCell ref="P15:P16"/>
  </mergeCells>
  <pageMargins left="0.7" right="0.7" top="0.75" bottom="0.75" header="0.3" footer="0.3"/>
  <pageSetup paperSize="9" scale="74"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BreakPreview" zoomScale="60" zoomScaleNormal="100" workbookViewId="0">
      <selection activeCell="D20" sqref="D20"/>
    </sheetView>
  </sheetViews>
  <sheetFormatPr defaultRowHeight="12.75"/>
  <cols>
    <col min="1" max="1" width="9.140625" style="284" customWidth="1"/>
    <col min="2" max="2" width="7.140625" style="284" customWidth="1"/>
    <col min="3" max="3" width="11.42578125" style="284" customWidth="1"/>
    <col min="4" max="4" width="14.140625" style="284" bestFit="1" customWidth="1"/>
    <col min="5" max="5" width="10.28515625" style="284" customWidth="1"/>
    <col min="6" max="6" width="8.7109375" style="284" customWidth="1"/>
    <col min="7" max="8" width="9.140625" style="284"/>
    <col min="9" max="9" width="9.5703125" style="284" bestFit="1" customWidth="1"/>
    <col min="10" max="16384" width="9.140625" style="284"/>
  </cols>
  <sheetData>
    <row r="1" spans="1:13" ht="15">
      <c r="A1" s="618" t="s">
        <v>1002</v>
      </c>
      <c r="B1" s="618"/>
      <c r="C1" s="637"/>
      <c r="D1" s="637"/>
      <c r="E1" s="637"/>
      <c r="F1" s="637"/>
      <c r="G1" s="637"/>
    </row>
    <row r="2" spans="1:13">
      <c r="A2" s="640" t="s">
        <v>571</v>
      </c>
      <c r="B2" s="636" t="s">
        <v>984</v>
      </c>
      <c r="C2" s="648" t="s">
        <v>983</v>
      </c>
      <c r="D2" s="648"/>
      <c r="E2" s="648"/>
      <c r="F2" s="648"/>
      <c r="G2" s="648"/>
      <c r="H2" s="648" t="s">
        <v>994</v>
      </c>
      <c r="I2" s="648"/>
      <c r="J2" s="648"/>
      <c r="K2" s="648"/>
      <c r="L2" s="648"/>
      <c r="M2" s="648"/>
    </row>
    <row r="3" spans="1:13" s="299" customFormat="1" ht="12.75" customHeight="1">
      <c r="A3" s="646"/>
      <c r="B3" s="636"/>
      <c r="C3" s="636" t="s">
        <v>927</v>
      </c>
      <c r="D3" s="636" t="s">
        <v>990</v>
      </c>
      <c r="E3" s="636" t="s">
        <v>1003</v>
      </c>
      <c r="F3" s="634" t="s">
        <v>988</v>
      </c>
      <c r="G3" s="635"/>
      <c r="H3" s="642" t="s">
        <v>1004</v>
      </c>
      <c r="I3" s="643"/>
      <c r="J3" s="642" t="s">
        <v>1005</v>
      </c>
      <c r="K3" s="643"/>
      <c r="L3" s="644" t="s">
        <v>1006</v>
      </c>
      <c r="M3" s="645"/>
    </row>
    <row r="4" spans="1:13" s="299" customFormat="1" ht="38.25">
      <c r="A4" s="647"/>
      <c r="B4" s="636"/>
      <c r="C4" s="636"/>
      <c r="D4" s="636"/>
      <c r="E4" s="636"/>
      <c r="F4" s="313" t="s">
        <v>484</v>
      </c>
      <c r="G4" s="313" t="s">
        <v>928</v>
      </c>
      <c r="H4" s="307" t="s">
        <v>993</v>
      </c>
      <c r="I4" s="313" t="s">
        <v>991</v>
      </c>
      <c r="J4" s="307" t="s">
        <v>993</v>
      </c>
      <c r="K4" s="313" t="s">
        <v>1003</v>
      </c>
      <c r="L4" s="314" t="s">
        <v>993</v>
      </c>
      <c r="M4" s="314" t="s">
        <v>1007</v>
      </c>
    </row>
    <row r="5" spans="1:13" s="291" customFormat="1">
      <c r="A5" s="315" t="s">
        <v>23</v>
      </c>
      <c r="B5" s="384">
        <v>248</v>
      </c>
      <c r="C5" s="384">
        <v>120124.91900000004</v>
      </c>
      <c r="D5" s="384">
        <v>14005485</v>
      </c>
      <c r="E5" s="384">
        <v>531414.09615000011</v>
      </c>
      <c r="F5" s="316">
        <v>128338.5</v>
      </c>
      <c r="G5" s="316">
        <v>5328.3399999999992</v>
      </c>
      <c r="H5" s="316">
        <v>3646</v>
      </c>
      <c r="I5" s="317">
        <v>159.9</v>
      </c>
      <c r="J5" s="317">
        <v>328</v>
      </c>
      <c r="K5" s="317">
        <v>13.959999999999999</v>
      </c>
      <c r="L5" s="317">
        <v>6</v>
      </c>
      <c r="M5" s="318">
        <v>0.27</v>
      </c>
    </row>
    <row r="6" spans="1:13" s="291" customFormat="1">
      <c r="A6" s="315" t="s">
        <v>24</v>
      </c>
      <c r="B6" s="384">
        <f>SUM(B7:B12)</f>
        <v>123</v>
      </c>
      <c r="C6" s="384">
        <f t="shared" ref="C6:E6" si="0">SUM(C7:C12)</f>
        <v>53248.350000000006</v>
      </c>
      <c r="D6" s="384">
        <f t="shared" si="0"/>
        <v>6751066</v>
      </c>
      <c r="E6" s="384">
        <f t="shared" si="0"/>
        <v>253611.3882799999</v>
      </c>
      <c r="F6" s="384">
        <f>F12</f>
        <v>107161</v>
      </c>
      <c r="G6" s="316">
        <f>G12</f>
        <v>4575.3900000000031</v>
      </c>
      <c r="H6" s="316">
        <f>SUM(H7:H12)</f>
        <v>149</v>
      </c>
      <c r="I6" s="316">
        <f t="shared" ref="I6:K6" si="1">SUM(I7:I12)</f>
        <v>6.71</v>
      </c>
      <c r="J6" s="316">
        <f t="shared" si="1"/>
        <v>6</v>
      </c>
      <c r="K6" s="316">
        <f t="shared" si="1"/>
        <v>0.24</v>
      </c>
      <c r="L6" s="316">
        <f>L12</f>
        <v>3</v>
      </c>
      <c r="M6" s="319">
        <f>M12</f>
        <v>0.12</v>
      </c>
    </row>
    <row r="7" spans="1:13">
      <c r="A7" s="305">
        <v>43556</v>
      </c>
      <c r="B7" s="379">
        <v>19</v>
      </c>
      <c r="C7" s="379">
        <v>9826.4570000000003</v>
      </c>
      <c r="D7" s="379">
        <v>1294409</v>
      </c>
      <c r="E7" s="379">
        <v>47775.984624999983</v>
      </c>
      <c r="F7" s="320">
        <v>135463</v>
      </c>
      <c r="G7" s="320">
        <v>5988.3100000000013</v>
      </c>
      <c r="H7" s="320">
        <v>17</v>
      </c>
      <c r="I7" s="395">
        <v>0.78</v>
      </c>
      <c r="J7" s="320">
        <v>0</v>
      </c>
      <c r="K7" s="395">
        <v>0</v>
      </c>
      <c r="L7" s="320">
        <v>6</v>
      </c>
      <c r="M7" s="396">
        <v>0.27</v>
      </c>
    </row>
    <row r="8" spans="1:13">
      <c r="A8" s="305">
        <v>43587</v>
      </c>
      <c r="B8" s="379">
        <v>22</v>
      </c>
      <c r="C8" s="379">
        <v>10047.661999999998</v>
      </c>
      <c r="D8" s="379">
        <v>1258982</v>
      </c>
      <c r="E8" s="379">
        <v>48403.456629999964</v>
      </c>
      <c r="F8" s="320">
        <v>138883.5</v>
      </c>
      <c r="G8" s="320">
        <v>6387.3300000000008</v>
      </c>
      <c r="H8" s="320">
        <v>34</v>
      </c>
      <c r="I8" s="395">
        <v>1.53</v>
      </c>
      <c r="J8" s="320">
        <v>0</v>
      </c>
      <c r="K8" s="395">
        <v>0</v>
      </c>
      <c r="L8" s="320">
        <v>0</v>
      </c>
      <c r="M8" s="396">
        <v>0</v>
      </c>
    </row>
    <row r="9" spans="1:13">
      <c r="A9" s="305">
        <v>43619</v>
      </c>
      <c r="B9" s="379">
        <v>19</v>
      </c>
      <c r="C9" s="379">
        <v>8619.9139999999989</v>
      </c>
      <c r="D9" s="379">
        <v>1092728</v>
      </c>
      <c r="E9" s="379">
        <v>40096.612365000023</v>
      </c>
      <c r="F9" s="320">
        <v>125305</v>
      </c>
      <c r="G9" s="320">
        <v>5592.9800000000005</v>
      </c>
      <c r="H9" s="320">
        <v>16</v>
      </c>
      <c r="I9" s="395">
        <v>0.69</v>
      </c>
      <c r="J9" s="320">
        <v>0</v>
      </c>
      <c r="K9" s="395">
        <v>0</v>
      </c>
      <c r="L9" s="320">
        <v>0</v>
      </c>
      <c r="M9" s="396">
        <v>0</v>
      </c>
    </row>
    <row r="10" spans="1:13">
      <c r="A10" s="305">
        <v>43650</v>
      </c>
      <c r="B10" s="379">
        <v>23</v>
      </c>
      <c r="C10" s="379">
        <v>9236.0549999999985</v>
      </c>
      <c r="D10" s="379">
        <v>1147866</v>
      </c>
      <c r="E10" s="379">
        <v>43908.215444999929</v>
      </c>
      <c r="F10" s="320">
        <v>118434.5</v>
      </c>
      <c r="G10" s="320">
        <v>5371.22</v>
      </c>
      <c r="H10" s="320">
        <v>56</v>
      </c>
      <c r="I10" s="395">
        <v>2.58</v>
      </c>
      <c r="J10" s="320">
        <v>0</v>
      </c>
      <c r="K10" s="395">
        <v>0</v>
      </c>
      <c r="L10" s="320">
        <v>30</v>
      </c>
      <c r="M10" s="396">
        <v>1.37</v>
      </c>
    </row>
    <row r="11" spans="1:13">
      <c r="A11" s="305">
        <v>43682</v>
      </c>
      <c r="B11" s="379">
        <v>20</v>
      </c>
      <c r="C11" s="379">
        <v>8044.6729999999998</v>
      </c>
      <c r="D11" s="379">
        <v>1000929</v>
      </c>
      <c r="E11" s="379">
        <v>38310.770000000011</v>
      </c>
      <c r="F11" s="320">
        <v>147635</v>
      </c>
      <c r="G11" s="320">
        <v>5415.8199999999988</v>
      </c>
      <c r="H11" s="320">
        <v>12</v>
      </c>
      <c r="I11" s="395">
        <v>0.54</v>
      </c>
      <c r="J11" s="320">
        <v>0</v>
      </c>
      <c r="K11" s="395">
        <v>0</v>
      </c>
      <c r="L11" s="320">
        <v>0</v>
      </c>
      <c r="M11" s="396">
        <v>0</v>
      </c>
    </row>
    <row r="12" spans="1:13">
      <c r="A12" s="305">
        <v>43714</v>
      </c>
      <c r="B12" s="379">
        <v>20</v>
      </c>
      <c r="C12" s="379">
        <v>7473.5890000000045</v>
      </c>
      <c r="D12" s="379">
        <v>956152</v>
      </c>
      <c r="E12" s="379">
        <v>35116.34921499998</v>
      </c>
      <c r="F12" s="320">
        <v>107161</v>
      </c>
      <c r="G12" s="320">
        <v>4575.3900000000031</v>
      </c>
      <c r="H12" s="320">
        <v>14</v>
      </c>
      <c r="I12" s="395">
        <v>0.59</v>
      </c>
      <c r="J12" s="320">
        <v>6</v>
      </c>
      <c r="K12" s="397">
        <v>0.24</v>
      </c>
      <c r="L12" s="320">
        <v>3</v>
      </c>
      <c r="M12" s="396">
        <v>0.12</v>
      </c>
    </row>
    <row r="13" spans="1:13" ht="15">
      <c r="A13" s="284" t="str">
        <f>'[1]1'!A8</f>
        <v>$ indicates as on September 30, 2019</v>
      </c>
      <c r="B13" s="291"/>
      <c r="C13" s="321"/>
      <c r="D13" s="249"/>
      <c r="E13" s="322"/>
      <c r="F13" s="322"/>
      <c r="G13" s="322"/>
      <c r="I13" s="323"/>
      <c r="J13" s="324"/>
    </row>
    <row r="14" spans="1:13">
      <c r="A14" s="325" t="s">
        <v>1008</v>
      </c>
      <c r="C14" s="297"/>
      <c r="F14" s="326"/>
      <c r="G14" s="310"/>
      <c r="H14" s="310"/>
      <c r="I14" s="327"/>
      <c r="J14" s="327"/>
    </row>
    <row r="15" spans="1:13">
      <c r="A15" s="325"/>
      <c r="B15" s="325"/>
      <c r="C15" s="325"/>
      <c r="D15" s="3"/>
      <c r="E15" s="3"/>
      <c r="F15" s="3"/>
      <c r="G15" s="3"/>
      <c r="H15" s="3"/>
      <c r="I15" s="3"/>
      <c r="J15" s="3"/>
    </row>
  </sheetData>
  <mergeCells count="13">
    <mergeCell ref="H3:I3"/>
    <mergeCell ref="J3:K3"/>
    <mergeCell ref="L3:M3"/>
    <mergeCell ref="A1:E1"/>
    <mergeCell ref="F1:G1"/>
    <mergeCell ref="A2:A4"/>
    <mergeCell ref="B2:B4"/>
    <mergeCell ref="C2:G2"/>
    <mergeCell ref="H2:M2"/>
    <mergeCell ref="C3:C4"/>
    <mergeCell ref="D3:D4"/>
    <mergeCell ref="E3:E4"/>
    <mergeCell ref="F3:G3"/>
  </mergeCells>
  <pageMargins left="0.7" right="0.7" top="0.75" bottom="0.75" header="0.3" footer="0.3"/>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60" zoomScaleNormal="100" workbookViewId="0">
      <selection activeCell="L4" sqref="L4"/>
    </sheetView>
  </sheetViews>
  <sheetFormatPr defaultRowHeight="12.75"/>
  <cols>
    <col min="1" max="2" width="9.140625" style="3"/>
    <col min="3" max="3" width="10.5703125" style="3" bestFit="1" customWidth="1"/>
    <col min="4" max="4" width="9.28515625" style="3" bestFit="1" customWidth="1"/>
    <col min="5" max="5" width="9.140625" style="3"/>
    <col min="6" max="6" width="9.85546875" style="3" customWidth="1"/>
    <col min="7" max="7" width="9.85546875" style="3" bestFit="1" customWidth="1"/>
    <col min="8" max="8" width="9.28515625" style="3" bestFit="1" customWidth="1"/>
    <col min="9" max="9" width="13.28515625" style="3" customWidth="1"/>
    <col min="10" max="10" width="9.42578125" style="3" customWidth="1"/>
    <col min="11" max="11" width="9.140625" style="3"/>
    <col min="12" max="12" width="11.7109375" style="3" bestFit="1" customWidth="1"/>
    <col min="13" max="13" width="11.85546875" style="3" bestFit="1" customWidth="1"/>
    <col min="14" max="16384" width="9.140625" style="3"/>
  </cols>
  <sheetData>
    <row r="1" spans="1:15" ht="15" customHeight="1">
      <c r="A1" s="328" t="s">
        <v>1009</v>
      </c>
      <c r="B1" s="328"/>
      <c r="F1" s="325"/>
      <c r="G1" s="325"/>
      <c r="I1" s="328"/>
      <c r="J1" s="329"/>
      <c r="K1" s="282"/>
    </row>
    <row r="2" spans="1:15" ht="12.75" customHeight="1">
      <c r="A2" s="630" t="s">
        <v>571</v>
      </c>
      <c r="B2" s="630" t="s">
        <v>984</v>
      </c>
      <c r="C2" s="634" t="s">
        <v>1010</v>
      </c>
      <c r="D2" s="649"/>
      <c r="E2" s="635"/>
      <c r="F2" s="636" t="s">
        <v>1011</v>
      </c>
      <c r="G2" s="636"/>
      <c r="H2" s="636"/>
      <c r="I2" s="636" t="s">
        <v>1012</v>
      </c>
      <c r="J2" s="636"/>
      <c r="K2" s="636"/>
      <c r="L2" s="634" t="s">
        <v>1013</v>
      </c>
      <c r="M2" s="635"/>
      <c r="N2" s="634" t="s">
        <v>988</v>
      </c>
      <c r="O2" s="635"/>
    </row>
    <row r="3" spans="1:15" ht="38.25">
      <c r="A3" s="631"/>
      <c r="B3" s="631"/>
      <c r="C3" s="302" t="s">
        <v>1014</v>
      </c>
      <c r="D3" s="302" t="s">
        <v>990</v>
      </c>
      <c r="E3" s="302" t="s">
        <v>1003</v>
      </c>
      <c r="F3" s="302" t="s">
        <v>927</v>
      </c>
      <c r="G3" s="302" t="s">
        <v>990</v>
      </c>
      <c r="H3" s="302" t="s">
        <v>1003</v>
      </c>
      <c r="I3" s="302" t="s">
        <v>1015</v>
      </c>
      <c r="J3" s="302" t="s">
        <v>990</v>
      </c>
      <c r="K3" s="313" t="s">
        <v>1003</v>
      </c>
      <c r="L3" s="302" t="s">
        <v>990</v>
      </c>
      <c r="M3" s="302" t="s">
        <v>1003</v>
      </c>
      <c r="N3" s="302" t="s">
        <v>1016</v>
      </c>
      <c r="O3" s="302" t="s">
        <v>928</v>
      </c>
    </row>
    <row r="4" spans="1:15">
      <c r="A4" s="315" t="s">
        <v>23</v>
      </c>
      <c r="B4" s="330">
        <v>257</v>
      </c>
      <c r="C4" s="330">
        <v>3195.8932</v>
      </c>
      <c r="D4" s="330">
        <v>683893</v>
      </c>
      <c r="E4" s="330">
        <v>14772.164009300001</v>
      </c>
      <c r="F4" s="330">
        <v>1155.8499999999999</v>
      </c>
      <c r="G4" s="330">
        <v>115585</v>
      </c>
      <c r="H4" s="330">
        <v>4062.66</v>
      </c>
      <c r="I4" s="330">
        <v>55312169</v>
      </c>
      <c r="J4" s="330">
        <v>55312169</v>
      </c>
      <c r="K4" s="330">
        <v>18901.566963199999</v>
      </c>
      <c r="L4" s="330">
        <v>56111647</v>
      </c>
      <c r="M4" s="330">
        <v>37735.500702500001</v>
      </c>
      <c r="N4" s="330">
        <v>129291</v>
      </c>
      <c r="O4" s="330">
        <v>77</v>
      </c>
    </row>
    <row r="5" spans="1:15">
      <c r="A5" s="315" t="s">
        <v>24</v>
      </c>
      <c r="B5" s="330">
        <f>SUM(B6:B11)</f>
        <v>128</v>
      </c>
      <c r="C5" s="330">
        <f t="shared" ref="C5:M5" si="0">SUM(C6:C11)</f>
        <v>426.79700000000003</v>
      </c>
      <c r="D5" s="330">
        <f t="shared" si="0"/>
        <v>177093</v>
      </c>
      <c r="E5" s="330">
        <f t="shared" si="0"/>
        <v>3209.2586000000001</v>
      </c>
      <c r="F5" s="330">
        <f t="shared" si="0"/>
        <v>1103.9299999999998</v>
      </c>
      <c r="G5" s="330">
        <f t="shared" si="0"/>
        <v>110393</v>
      </c>
      <c r="H5" s="330">
        <f t="shared" si="0"/>
        <v>3391.7038000000002</v>
      </c>
      <c r="I5" s="330">
        <f t="shared" si="0"/>
        <v>34687847</v>
      </c>
      <c r="J5" s="330">
        <f t="shared" si="0"/>
        <v>34687847</v>
      </c>
      <c r="K5" s="330">
        <f t="shared" si="0"/>
        <v>12027.504399999998</v>
      </c>
      <c r="L5" s="330">
        <f t="shared" si="0"/>
        <v>34975333</v>
      </c>
      <c r="M5" s="330">
        <f t="shared" si="0"/>
        <v>18628.483099999998</v>
      </c>
      <c r="N5" s="330">
        <f>N11</f>
        <v>15565</v>
      </c>
      <c r="O5" s="330">
        <f>O11</f>
        <v>35.9</v>
      </c>
    </row>
    <row r="6" spans="1:15">
      <c r="A6" s="292">
        <v>43556</v>
      </c>
      <c r="B6" s="331">
        <v>20</v>
      </c>
      <c r="C6" s="331">
        <v>39.5</v>
      </c>
      <c r="D6" s="331">
        <v>18822</v>
      </c>
      <c r="E6" s="331">
        <v>240.06</v>
      </c>
      <c r="F6" s="331">
        <v>157.54</v>
      </c>
      <c r="G6" s="331">
        <v>15754</v>
      </c>
      <c r="H6" s="331">
        <v>536.39</v>
      </c>
      <c r="I6" s="331">
        <v>10661364</v>
      </c>
      <c r="J6" s="331">
        <v>10661364</v>
      </c>
      <c r="K6" s="332">
        <v>3677.36</v>
      </c>
      <c r="L6" s="379">
        <v>10695940</v>
      </c>
      <c r="M6" s="379">
        <v>4453.8100000000004</v>
      </c>
      <c r="N6" s="331">
        <v>172820</v>
      </c>
      <c r="O6" s="332">
        <v>80.44</v>
      </c>
    </row>
    <row r="7" spans="1:15">
      <c r="A7" s="292">
        <v>43587</v>
      </c>
      <c r="B7" s="331">
        <v>23</v>
      </c>
      <c r="C7" s="331">
        <v>80.63</v>
      </c>
      <c r="D7" s="331">
        <v>28978</v>
      </c>
      <c r="E7" s="331">
        <v>425.51</v>
      </c>
      <c r="F7" s="331">
        <v>191.12</v>
      </c>
      <c r="G7" s="331">
        <v>19112</v>
      </c>
      <c r="H7" s="331">
        <v>645.58000000000004</v>
      </c>
      <c r="I7" s="331">
        <v>10814735</v>
      </c>
      <c r="J7" s="331">
        <v>10814735</v>
      </c>
      <c r="K7" s="332">
        <v>3731.7</v>
      </c>
      <c r="L7" s="379">
        <v>10862825</v>
      </c>
      <c r="M7" s="379">
        <v>4802.8</v>
      </c>
      <c r="N7" s="331">
        <v>85247</v>
      </c>
      <c r="O7" s="332">
        <v>64.7</v>
      </c>
    </row>
    <row r="8" spans="1:15">
      <c r="A8" s="292">
        <v>43619</v>
      </c>
      <c r="B8" s="331">
        <v>20</v>
      </c>
      <c r="C8" s="331">
        <v>71.486999999999995</v>
      </c>
      <c r="D8" s="331">
        <v>29511</v>
      </c>
      <c r="E8" s="331">
        <v>528.39</v>
      </c>
      <c r="F8" s="331">
        <v>177.92</v>
      </c>
      <c r="G8" s="331">
        <v>17792</v>
      </c>
      <c r="H8" s="331">
        <v>568.47</v>
      </c>
      <c r="I8" s="331">
        <v>4455234</v>
      </c>
      <c r="J8" s="331">
        <v>4455234</v>
      </c>
      <c r="K8" s="332">
        <v>1530.22</v>
      </c>
      <c r="L8" s="379">
        <v>4502537</v>
      </c>
      <c r="M8" s="379">
        <v>2627.08</v>
      </c>
      <c r="N8" s="331">
        <v>46453</v>
      </c>
      <c r="O8" s="332">
        <v>56.09</v>
      </c>
    </row>
    <row r="9" spans="1:15">
      <c r="A9" s="292">
        <v>43650</v>
      </c>
      <c r="B9" s="331">
        <v>23</v>
      </c>
      <c r="C9" s="331">
        <v>68.66</v>
      </c>
      <c r="D9" s="331">
        <v>36689</v>
      </c>
      <c r="E9" s="331">
        <v>728.31</v>
      </c>
      <c r="F9" s="331">
        <v>221.76</v>
      </c>
      <c r="G9" s="331">
        <v>22176</v>
      </c>
      <c r="H9" s="331">
        <v>651.19000000000005</v>
      </c>
      <c r="I9" s="331">
        <v>2814222</v>
      </c>
      <c r="J9" s="331">
        <v>2814222</v>
      </c>
      <c r="K9" s="332">
        <v>969.24</v>
      </c>
      <c r="L9" s="379">
        <v>2873087</v>
      </c>
      <c r="M9" s="379">
        <v>2348.7399999999998</v>
      </c>
      <c r="N9" s="331">
        <v>14199</v>
      </c>
      <c r="O9" s="332">
        <v>45.36</v>
      </c>
    </row>
    <row r="10" spans="1:15">
      <c r="A10" s="292">
        <v>43682</v>
      </c>
      <c r="B10" s="331">
        <v>21</v>
      </c>
      <c r="C10" s="331">
        <v>94.04</v>
      </c>
      <c r="D10" s="331">
        <v>35451</v>
      </c>
      <c r="E10" s="331">
        <v>729.24</v>
      </c>
      <c r="F10" s="331">
        <v>209.83</v>
      </c>
      <c r="G10" s="331">
        <v>20983</v>
      </c>
      <c r="H10" s="331">
        <v>574.79</v>
      </c>
      <c r="I10" s="331">
        <v>3736441</v>
      </c>
      <c r="J10" s="331">
        <v>3736441</v>
      </c>
      <c r="K10" s="332">
        <v>1330.67</v>
      </c>
      <c r="L10" s="379">
        <v>3792875</v>
      </c>
      <c r="M10" s="379">
        <v>2634.69</v>
      </c>
      <c r="N10" s="331">
        <v>24406</v>
      </c>
      <c r="O10" s="332">
        <v>44.61</v>
      </c>
    </row>
    <row r="11" spans="1:15">
      <c r="A11" s="292">
        <v>43714</v>
      </c>
      <c r="B11" s="331">
        <v>21</v>
      </c>
      <c r="C11" s="331">
        <v>72.48</v>
      </c>
      <c r="D11" s="331">
        <v>27642</v>
      </c>
      <c r="E11" s="331">
        <v>557.74860000000001</v>
      </c>
      <c r="F11" s="331">
        <v>145.76</v>
      </c>
      <c r="G11" s="331">
        <v>14576</v>
      </c>
      <c r="H11" s="331">
        <v>415.28379999999999</v>
      </c>
      <c r="I11" s="331">
        <v>2205851</v>
      </c>
      <c r="J11" s="331">
        <v>2205851</v>
      </c>
      <c r="K11" s="332">
        <v>788.31439999999998</v>
      </c>
      <c r="L11" s="379">
        <v>2248069</v>
      </c>
      <c r="M11" s="379">
        <v>1761.3631</v>
      </c>
      <c r="N11" s="331">
        <v>15565</v>
      </c>
      <c r="O11" s="332">
        <v>35.9</v>
      </c>
    </row>
    <row r="12" spans="1:15" ht="15">
      <c r="A12" s="333" t="str">
        <f>'[1]65'!A12</f>
        <v>$ indicates as on September 30, 2019</v>
      </c>
      <c r="B12" s="334"/>
      <c r="F12" s="335"/>
      <c r="I12" s="336"/>
    </row>
    <row r="13" spans="1:15">
      <c r="A13" s="333" t="s">
        <v>1017</v>
      </c>
      <c r="B13" s="337"/>
      <c r="I13" s="337"/>
      <c r="J13" s="337"/>
      <c r="K13" s="337"/>
      <c r="L13" s="337"/>
    </row>
    <row r="14" spans="1:15">
      <c r="A14" s="296" t="s">
        <v>1018</v>
      </c>
    </row>
  </sheetData>
  <mergeCells count="7">
    <mergeCell ref="N2:O2"/>
    <mergeCell ref="A2:A3"/>
    <mergeCell ref="B2:B3"/>
    <mergeCell ref="C2:E2"/>
    <mergeCell ref="F2:H2"/>
    <mergeCell ref="I2:K2"/>
    <mergeCell ref="L2:M2"/>
  </mergeCells>
  <pageMargins left="0.7" right="0.7" top="0.75" bottom="0.75" header="0.3" footer="0.3"/>
  <pageSetup paperSize="9" scale="8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view="pageBreakPreview" zoomScale="60" zoomScaleNormal="100" workbookViewId="0">
      <selection sqref="A1:XFD1048576"/>
    </sheetView>
  </sheetViews>
  <sheetFormatPr defaultRowHeight="12.75"/>
  <cols>
    <col min="1" max="7" width="9.140625" style="3"/>
    <col min="8" max="8" width="13.7109375" style="3" customWidth="1"/>
    <col min="9" max="9" width="10.42578125" style="3" customWidth="1"/>
    <col min="10" max="15" width="9.140625" style="3"/>
    <col min="16" max="16" width="10.85546875" style="3" bestFit="1" customWidth="1"/>
    <col min="17" max="17" width="11.28515625" style="3" customWidth="1"/>
    <col min="18" max="18" width="9.140625" style="3" customWidth="1"/>
    <col min="19" max="16384" width="9.140625" style="3"/>
  </cols>
  <sheetData>
    <row r="1" spans="1:18" ht="15">
      <c r="A1" s="637" t="s">
        <v>1019</v>
      </c>
      <c r="B1" s="637"/>
      <c r="C1" s="637"/>
      <c r="D1" s="637"/>
      <c r="E1" s="637"/>
      <c r="F1" s="637"/>
      <c r="G1" s="637"/>
      <c r="H1" s="637"/>
      <c r="I1" s="637"/>
      <c r="J1" s="637"/>
      <c r="K1" s="637"/>
      <c r="L1" s="637"/>
      <c r="M1" s="637"/>
      <c r="N1" s="637"/>
      <c r="O1" s="637"/>
      <c r="P1" s="637"/>
      <c r="Q1" s="637"/>
      <c r="R1" s="637"/>
    </row>
    <row r="2" spans="1:18" ht="12.75" customHeight="1">
      <c r="A2" s="636" t="s">
        <v>571</v>
      </c>
      <c r="B2" s="636" t="s">
        <v>984</v>
      </c>
      <c r="C2" s="636" t="s">
        <v>1020</v>
      </c>
      <c r="D2" s="636"/>
      <c r="E2" s="636"/>
      <c r="F2" s="636" t="s">
        <v>1021</v>
      </c>
      <c r="G2" s="636"/>
      <c r="H2" s="636"/>
      <c r="I2" s="636" t="s">
        <v>1022</v>
      </c>
      <c r="J2" s="636"/>
      <c r="K2" s="636"/>
      <c r="L2" s="634" t="s">
        <v>971</v>
      </c>
      <c r="M2" s="649"/>
      <c r="N2" s="635"/>
      <c r="O2" s="634" t="s">
        <v>98</v>
      </c>
      <c r="P2" s="635"/>
      <c r="Q2" s="636" t="s">
        <v>988</v>
      </c>
      <c r="R2" s="636"/>
    </row>
    <row r="3" spans="1:18" ht="38.25">
      <c r="A3" s="636"/>
      <c r="B3" s="636"/>
      <c r="C3" s="302" t="s">
        <v>1023</v>
      </c>
      <c r="D3" s="302" t="s">
        <v>990</v>
      </c>
      <c r="E3" s="302" t="s">
        <v>1003</v>
      </c>
      <c r="F3" s="302" t="s">
        <v>1024</v>
      </c>
      <c r="G3" s="302" t="s">
        <v>990</v>
      </c>
      <c r="H3" s="302" t="s">
        <v>1003</v>
      </c>
      <c r="I3" s="302" t="s">
        <v>1025</v>
      </c>
      <c r="J3" s="302" t="s">
        <v>990</v>
      </c>
      <c r="K3" s="302" t="s">
        <v>1003</v>
      </c>
      <c r="L3" s="302" t="s">
        <v>1026</v>
      </c>
      <c r="M3" s="302" t="s">
        <v>990</v>
      </c>
      <c r="N3" s="302" t="s">
        <v>1003</v>
      </c>
      <c r="O3" s="302" t="s">
        <v>990</v>
      </c>
      <c r="P3" s="302" t="s">
        <v>1003</v>
      </c>
      <c r="Q3" s="302" t="s">
        <v>993</v>
      </c>
      <c r="R3" s="302" t="s">
        <v>928</v>
      </c>
    </row>
    <row r="4" spans="1:18">
      <c r="A4" s="315" t="s">
        <v>23</v>
      </c>
      <c r="B4" s="330">
        <v>128</v>
      </c>
      <c r="C4" s="330">
        <v>21</v>
      </c>
      <c r="D4" s="330">
        <v>21</v>
      </c>
      <c r="E4" s="330">
        <v>0.99</v>
      </c>
      <c r="F4" s="330">
        <v>771.64099999999985</v>
      </c>
      <c r="G4" s="330">
        <v>103678</v>
      </c>
      <c r="H4" s="330">
        <v>28079.568538000003</v>
      </c>
      <c r="I4" s="330">
        <f>7700/7.33</f>
        <v>1050.4774897680763</v>
      </c>
      <c r="J4" s="330">
        <v>77</v>
      </c>
      <c r="K4" s="330">
        <v>4.2851400000000002</v>
      </c>
      <c r="L4" s="330">
        <v>793415.25</v>
      </c>
      <c r="M4" s="330">
        <v>101429</v>
      </c>
      <c r="N4" s="330">
        <v>4718.8899999999994</v>
      </c>
      <c r="O4" s="330">
        <f>D4+G4+J4+M4</f>
        <v>205205</v>
      </c>
      <c r="P4" s="330">
        <v>32803.747987000002</v>
      </c>
      <c r="Q4" s="330">
        <v>1052</v>
      </c>
      <c r="R4" s="330">
        <v>73.27</v>
      </c>
    </row>
    <row r="5" spans="1:18">
      <c r="A5" s="315" t="s">
        <v>24</v>
      </c>
      <c r="B5" s="330">
        <f>SUM(B6:B11)</f>
        <v>127</v>
      </c>
      <c r="C5" s="330">
        <f t="shared" ref="C5:P5" si="0">SUM(C6:C11)</f>
        <v>874</v>
      </c>
      <c r="D5" s="330">
        <f t="shared" si="0"/>
        <v>874</v>
      </c>
      <c r="E5" s="330">
        <f t="shared" si="0"/>
        <v>39.275199999999998</v>
      </c>
      <c r="F5" s="330">
        <f t="shared" si="0"/>
        <v>484.95000000000005</v>
      </c>
      <c r="G5" s="330">
        <f t="shared" si="0"/>
        <v>39074</v>
      </c>
      <c r="H5" s="330">
        <f t="shared" si="0"/>
        <v>7851.8411849999993</v>
      </c>
      <c r="I5" s="330">
        <f t="shared" si="0"/>
        <v>0</v>
      </c>
      <c r="J5" s="330">
        <f t="shared" si="0"/>
        <v>0</v>
      </c>
      <c r="K5" s="330">
        <f t="shared" si="0"/>
        <v>0</v>
      </c>
      <c r="L5" s="330">
        <f t="shared" si="0"/>
        <v>3794794.55</v>
      </c>
      <c r="M5" s="330">
        <f t="shared" si="0"/>
        <v>449067</v>
      </c>
      <c r="N5" s="330">
        <f t="shared" si="0"/>
        <v>20819.158844999998</v>
      </c>
      <c r="O5" s="330">
        <f t="shared" si="0"/>
        <v>489015</v>
      </c>
      <c r="P5" s="330">
        <f t="shared" si="0"/>
        <v>28710.275229999999</v>
      </c>
      <c r="Q5" s="330">
        <f>Q11</f>
        <v>368</v>
      </c>
      <c r="R5" s="330">
        <f>R11</f>
        <v>27.07</v>
      </c>
    </row>
    <row r="6" spans="1:18">
      <c r="A6" s="292">
        <v>43556</v>
      </c>
      <c r="B6" s="331">
        <v>20</v>
      </c>
      <c r="C6" s="332">
        <v>7</v>
      </c>
      <c r="D6" s="331">
        <v>7</v>
      </c>
      <c r="E6" s="332">
        <v>0.33</v>
      </c>
      <c r="F6" s="331">
        <v>109.79</v>
      </c>
      <c r="G6" s="331">
        <v>10431</v>
      </c>
      <c r="H6" s="332">
        <v>2217.9</v>
      </c>
      <c r="I6" s="331">
        <v>0</v>
      </c>
      <c r="J6" s="331">
        <v>0</v>
      </c>
      <c r="K6" s="332">
        <v>0</v>
      </c>
      <c r="L6" s="331">
        <v>416618</v>
      </c>
      <c r="M6" s="332">
        <v>55862</v>
      </c>
      <c r="N6" s="332">
        <v>2771.82</v>
      </c>
      <c r="O6" s="331">
        <v>66300</v>
      </c>
      <c r="P6" s="331">
        <v>4990.05</v>
      </c>
      <c r="Q6" s="331">
        <v>1175</v>
      </c>
      <c r="R6" s="331">
        <v>106.29</v>
      </c>
    </row>
    <row r="7" spans="1:18">
      <c r="A7" s="292">
        <v>43587</v>
      </c>
      <c r="B7" s="331">
        <v>23</v>
      </c>
      <c r="C7" s="332">
        <v>593</v>
      </c>
      <c r="D7" s="331">
        <v>593</v>
      </c>
      <c r="E7" s="332">
        <v>26.89995</v>
      </c>
      <c r="F7" s="331">
        <v>119.44</v>
      </c>
      <c r="G7" s="331">
        <v>10612</v>
      </c>
      <c r="H7" s="332">
        <v>2130.89</v>
      </c>
      <c r="I7" s="331">
        <v>0</v>
      </c>
      <c r="J7" s="331">
        <v>0</v>
      </c>
      <c r="K7" s="332">
        <v>0</v>
      </c>
      <c r="L7" s="331">
        <v>557323.75</v>
      </c>
      <c r="M7" s="332">
        <v>71863</v>
      </c>
      <c r="N7" s="332">
        <v>3483.45</v>
      </c>
      <c r="O7" s="331">
        <v>83068</v>
      </c>
      <c r="P7" s="331">
        <v>5641.2399499999992</v>
      </c>
      <c r="Q7" s="331">
        <v>1002</v>
      </c>
      <c r="R7" s="331">
        <v>93.23</v>
      </c>
    </row>
    <row r="8" spans="1:18">
      <c r="A8" s="292">
        <v>43619</v>
      </c>
      <c r="B8" s="331">
        <v>20</v>
      </c>
      <c r="C8" s="332">
        <v>268</v>
      </c>
      <c r="D8" s="331">
        <v>268</v>
      </c>
      <c r="E8" s="332">
        <v>11.78</v>
      </c>
      <c r="F8" s="331">
        <v>31.96</v>
      </c>
      <c r="G8" s="331">
        <v>8371</v>
      </c>
      <c r="H8" s="332">
        <v>1745.05</v>
      </c>
      <c r="I8" s="331">
        <v>0</v>
      </c>
      <c r="J8" s="331">
        <v>0</v>
      </c>
      <c r="K8" s="332">
        <v>0</v>
      </c>
      <c r="L8" s="331">
        <v>499645.75</v>
      </c>
      <c r="M8" s="332">
        <v>57567</v>
      </c>
      <c r="N8" s="332">
        <v>2631.23</v>
      </c>
      <c r="O8" s="331">
        <v>66206</v>
      </c>
      <c r="P8" s="331">
        <v>4388.0599999999995</v>
      </c>
      <c r="Q8" s="331">
        <v>861</v>
      </c>
      <c r="R8" s="331">
        <v>84.88</v>
      </c>
    </row>
    <row r="9" spans="1:18">
      <c r="A9" s="292">
        <v>43650</v>
      </c>
      <c r="B9" s="331">
        <v>23</v>
      </c>
      <c r="C9" s="332">
        <v>6</v>
      </c>
      <c r="D9" s="331">
        <v>6</v>
      </c>
      <c r="E9" s="338">
        <v>0.26524999999999999</v>
      </c>
      <c r="F9" s="331">
        <v>123.53</v>
      </c>
      <c r="G9" s="331">
        <v>4762</v>
      </c>
      <c r="H9" s="332">
        <v>713.12</v>
      </c>
      <c r="I9" s="331">
        <v>0</v>
      </c>
      <c r="J9" s="331">
        <v>0</v>
      </c>
      <c r="K9" s="332">
        <v>0</v>
      </c>
      <c r="L9" s="331">
        <v>767028</v>
      </c>
      <c r="M9" s="332">
        <v>86098</v>
      </c>
      <c r="N9" s="332">
        <v>4062.41</v>
      </c>
      <c r="O9" s="331">
        <v>90866</v>
      </c>
      <c r="P9" s="331">
        <v>4775.7952500000001</v>
      </c>
      <c r="Q9" s="331">
        <v>621</v>
      </c>
      <c r="R9" s="331">
        <v>35.22</v>
      </c>
    </row>
    <row r="10" spans="1:18">
      <c r="A10" s="292">
        <v>43682</v>
      </c>
      <c r="B10" s="331">
        <v>20</v>
      </c>
      <c r="C10" s="332">
        <v>0</v>
      </c>
      <c r="D10" s="331">
        <v>0</v>
      </c>
      <c r="E10" s="338">
        <v>0</v>
      </c>
      <c r="F10" s="331">
        <v>60.74</v>
      </c>
      <c r="G10" s="331">
        <v>2734</v>
      </c>
      <c r="H10" s="332">
        <v>521.28</v>
      </c>
      <c r="I10" s="331">
        <v>0</v>
      </c>
      <c r="J10" s="331">
        <v>0</v>
      </c>
      <c r="K10" s="332">
        <v>0</v>
      </c>
      <c r="L10" s="331">
        <v>845902.55</v>
      </c>
      <c r="M10" s="332">
        <v>96810</v>
      </c>
      <c r="N10" s="332">
        <v>4491.3999999999996</v>
      </c>
      <c r="O10" s="331">
        <v>99544</v>
      </c>
      <c r="P10" s="331">
        <v>5012.6799999999994</v>
      </c>
      <c r="Q10" s="331">
        <v>431</v>
      </c>
      <c r="R10" s="331">
        <v>34.214185000000008</v>
      </c>
    </row>
    <row r="11" spans="1:18">
      <c r="A11" s="292">
        <v>43714</v>
      </c>
      <c r="B11" s="331">
        <v>21</v>
      </c>
      <c r="C11" s="332">
        <v>0</v>
      </c>
      <c r="D11" s="331">
        <v>0</v>
      </c>
      <c r="E11" s="338">
        <v>0</v>
      </c>
      <c r="F11" s="331">
        <v>39.49</v>
      </c>
      <c r="G11" s="331">
        <v>2164</v>
      </c>
      <c r="H11" s="332">
        <v>523.60118499999999</v>
      </c>
      <c r="I11" s="331">
        <v>0</v>
      </c>
      <c r="J11" s="331">
        <v>0</v>
      </c>
      <c r="K11" s="332">
        <v>0</v>
      </c>
      <c r="L11" s="331">
        <v>708276.5</v>
      </c>
      <c r="M11" s="332">
        <v>80867</v>
      </c>
      <c r="N11" s="332">
        <v>3378.8488450000004</v>
      </c>
      <c r="O11" s="331">
        <v>83031</v>
      </c>
      <c r="P11" s="331">
        <v>3902.4500300000004</v>
      </c>
      <c r="Q11" s="331">
        <v>368</v>
      </c>
      <c r="R11" s="331">
        <v>27.07</v>
      </c>
    </row>
    <row r="12" spans="1:18">
      <c r="A12" s="284" t="str">
        <f>'[1]1'!A8</f>
        <v>$ indicates as on September 30, 2019</v>
      </c>
      <c r="B12" s="216"/>
      <c r="C12" s="216"/>
      <c r="D12" s="216"/>
      <c r="E12" s="216"/>
      <c r="F12" s="216"/>
      <c r="G12" s="216"/>
      <c r="H12" s="393"/>
      <c r="I12" s="339"/>
      <c r="J12" s="339"/>
      <c r="K12" s="339"/>
      <c r="L12" s="339"/>
      <c r="M12" s="339"/>
      <c r="N12" s="394"/>
      <c r="O12" s="339"/>
      <c r="P12" s="339"/>
      <c r="Q12" s="340"/>
      <c r="R12" s="341"/>
    </row>
    <row r="13" spans="1:18">
      <c r="A13" s="650" t="s">
        <v>1027</v>
      </c>
      <c r="B13" s="650"/>
      <c r="C13" s="650"/>
      <c r="D13" s="650"/>
      <c r="E13" s="650"/>
      <c r="F13" s="650"/>
      <c r="G13" s="650"/>
      <c r="H13" s="650"/>
      <c r="I13" s="650"/>
      <c r="J13" s="339"/>
      <c r="K13" s="339"/>
      <c r="L13" s="339"/>
      <c r="M13" s="339"/>
      <c r="N13" s="339"/>
      <c r="O13" s="339"/>
      <c r="P13" s="339"/>
      <c r="Q13" s="340"/>
      <c r="R13" s="341"/>
    </row>
    <row r="14" spans="1:18">
      <c r="A14" s="296" t="s">
        <v>487</v>
      </c>
      <c r="B14" s="284"/>
      <c r="C14" s="284"/>
      <c r="D14" s="284"/>
      <c r="E14" s="284"/>
      <c r="F14" s="284"/>
      <c r="G14" s="310"/>
      <c r="H14" s="310"/>
      <c r="I14" s="311"/>
      <c r="J14" s="310"/>
      <c r="K14" s="310"/>
      <c r="L14" s="327"/>
      <c r="M14" s="310"/>
      <c r="N14" s="309"/>
      <c r="O14" s="284"/>
      <c r="P14" s="284"/>
      <c r="Q14" s="284"/>
      <c r="R14" s="284"/>
    </row>
    <row r="15" spans="1:18">
      <c r="A15" s="296"/>
      <c r="B15" s="284"/>
      <c r="C15" s="284"/>
      <c r="D15" s="284"/>
      <c r="E15" s="284"/>
      <c r="F15" s="284"/>
      <c r="G15" s="284"/>
      <c r="H15" s="284"/>
      <c r="I15" s="310"/>
      <c r="J15" s="284" t="s">
        <v>936</v>
      </c>
      <c r="K15" s="284"/>
      <c r="L15" s="284"/>
      <c r="M15" s="284"/>
      <c r="N15" s="284"/>
      <c r="O15" s="284"/>
      <c r="P15" s="284"/>
      <c r="Q15" s="284"/>
      <c r="R15" s="284"/>
    </row>
    <row r="17" spans="8:17">
      <c r="P17" s="342"/>
    </row>
    <row r="18" spans="8:17">
      <c r="H18" s="342"/>
      <c r="P18" s="342"/>
      <c r="Q18" s="342"/>
    </row>
    <row r="19" spans="8:17">
      <c r="H19" s="342"/>
      <c r="P19" s="342"/>
    </row>
    <row r="20" spans="8:17">
      <c r="P20" s="342"/>
    </row>
    <row r="21" spans="8:17">
      <c r="H21" s="342"/>
      <c r="P21" s="342"/>
    </row>
  </sheetData>
  <mergeCells count="10">
    <mergeCell ref="A13:I13"/>
    <mergeCell ref="A1:R1"/>
    <mergeCell ref="A2:A3"/>
    <mergeCell ref="B2:B3"/>
    <mergeCell ref="C2:E2"/>
    <mergeCell ref="F2:H2"/>
    <mergeCell ref="I2:K2"/>
    <mergeCell ref="L2:N2"/>
    <mergeCell ref="O2:P2"/>
    <mergeCell ref="Q2:R2"/>
  </mergeCells>
  <pageMargins left="0.7" right="0.7" top="0.75" bottom="0.75" header="0.3" footer="0.3"/>
  <pageSetup paperSize="9"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zoomScaleNormal="100" workbookViewId="0">
      <selection activeCell="D21" sqref="D21"/>
    </sheetView>
  </sheetViews>
  <sheetFormatPr defaultRowHeight="15"/>
  <cols>
    <col min="1" max="1" width="17.7109375" style="91" customWidth="1"/>
    <col min="2" max="2" width="17" style="91" customWidth="1"/>
    <col min="3" max="3" width="18" style="91" customWidth="1"/>
    <col min="4" max="4" width="4.85546875" style="91" bestFit="1" customWidth="1"/>
    <col min="5" max="16384" width="9.140625" style="91"/>
  </cols>
  <sheetData>
    <row r="1" spans="1:15" ht="15.75" customHeight="1">
      <c r="A1" s="494" t="s">
        <v>773</v>
      </c>
      <c r="B1" s="494"/>
      <c r="C1" s="494"/>
    </row>
    <row r="2" spans="1:15" s="114" customFormat="1" ht="28.5" customHeight="1">
      <c r="A2" s="117" t="s">
        <v>149</v>
      </c>
      <c r="B2" s="118" t="s">
        <v>122</v>
      </c>
      <c r="C2" s="119" t="s">
        <v>769</v>
      </c>
    </row>
    <row r="3" spans="1:15" s="114" customFormat="1" ht="28.5" customHeight="1">
      <c r="A3" s="120" t="s">
        <v>23</v>
      </c>
      <c r="B3" s="121">
        <v>110</v>
      </c>
      <c r="C3" s="122">
        <v>1844</v>
      </c>
    </row>
    <row r="4" spans="1:15" s="114" customFormat="1" ht="18" customHeight="1">
      <c r="A4" s="120" t="s">
        <v>24</v>
      </c>
      <c r="B4" s="121">
        <f>SUM(B5:B10)</f>
        <v>25</v>
      </c>
      <c r="C4" s="121">
        <f>SUM(C5:C10)</f>
        <v>322.19419999999997</v>
      </c>
    </row>
    <row r="5" spans="1:15" s="114" customFormat="1" ht="18" customHeight="1">
      <c r="A5" s="123" t="s">
        <v>104</v>
      </c>
      <c r="B5" s="121">
        <v>3</v>
      </c>
      <c r="C5" s="124">
        <v>61.945599999999999</v>
      </c>
    </row>
    <row r="6" spans="1:15" s="114" customFormat="1" ht="18" customHeight="1">
      <c r="A6" s="125">
        <v>43586</v>
      </c>
      <c r="B6" s="121">
        <v>5</v>
      </c>
      <c r="C6" s="122">
        <v>105.83</v>
      </c>
    </row>
    <row r="7" spans="1:15" s="114" customFormat="1" ht="18" customHeight="1">
      <c r="A7" s="125">
        <v>43617</v>
      </c>
      <c r="B7" s="121">
        <v>6</v>
      </c>
      <c r="C7" s="122">
        <v>71.863799999999998</v>
      </c>
    </row>
    <row r="8" spans="1:15" s="114" customFormat="1" ht="18" customHeight="1">
      <c r="A8" s="125">
        <v>43647</v>
      </c>
      <c r="B8" s="121">
        <v>4</v>
      </c>
      <c r="C8" s="122">
        <v>40.574799999999996</v>
      </c>
    </row>
    <row r="9" spans="1:15" s="114" customFormat="1" ht="18" customHeight="1">
      <c r="A9" s="125">
        <v>43678</v>
      </c>
      <c r="B9" s="121">
        <v>2</v>
      </c>
      <c r="C9" s="122">
        <v>7.5299999999999994</v>
      </c>
    </row>
    <row r="10" spans="1:15" s="114" customFormat="1" ht="18" customHeight="1">
      <c r="A10" s="125">
        <v>43710</v>
      </c>
      <c r="B10" s="121">
        <v>5</v>
      </c>
      <c r="C10" s="122">
        <v>34.450000000000003</v>
      </c>
    </row>
    <row r="11" spans="1:15" s="114" customFormat="1" ht="15" customHeight="1">
      <c r="A11" s="126" t="s">
        <v>155</v>
      </c>
      <c r="B11" s="127"/>
      <c r="C11" s="127"/>
      <c r="D11" s="127"/>
      <c r="E11" s="127"/>
      <c r="F11" s="127"/>
      <c r="G11" s="127"/>
      <c r="H11" s="127"/>
      <c r="I11" s="127"/>
      <c r="J11" s="127"/>
      <c r="K11" s="127"/>
      <c r="L11" s="127"/>
      <c r="M11" s="127"/>
      <c r="N11" s="127"/>
      <c r="O11" s="127"/>
    </row>
    <row r="12" spans="1:15" s="114" customFormat="1" ht="13.5" customHeight="1">
      <c r="A12" s="495" t="s">
        <v>124</v>
      </c>
      <c r="B12" s="495"/>
      <c r="C12" s="495"/>
    </row>
    <row r="13" spans="1:15" s="114" customFormat="1" ht="27.6" customHeight="1"/>
  </sheetData>
  <mergeCells count="2">
    <mergeCell ref="A1:C1"/>
    <mergeCell ref="A12:C12"/>
  </mergeCells>
  <pageMargins left="0.78431372549019618" right="0.78431372549019618" top="0.98039215686274517" bottom="0.98039215686274517" header="0.50980392156862753" footer="0.50980392156862753"/>
  <pageSetup paperSize="9" scale="54" orientation="portrait" useFirstPageNumber="1"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view="pageBreakPreview" zoomScale="60" zoomScaleNormal="100" workbookViewId="0">
      <selection activeCell="O29" sqref="O29"/>
    </sheetView>
  </sheetViews>
  <sheetFormatPr defaultRowHeight="12.75"/>
  <cols>
    <col min="1" max="7" width="9.140625" style="3"/>
    <col min="8" max="8" width="9.7109375" style="3" bestFit="1" customWidth="1"/>
    <col min="9" max="12" width="9.140625" style="3"/>
    <col min="13" max="13" width="9.42578125" style="3" bestFit="1" customWidth="1"/>
    <col min="14" max="16384" width="9.140625" style="3"/>
  </cols>
  <sheetData>
    <row r="1" spans="1:12" ht="15">
      <c r="A1" s="312" t="s">
        <v>1028</v>
      </c>
    </row>
    <row r="2" spans="1:12" ht="51">
      <c r="A2" s="636" t="s">
        <v>571</v>
      </c>
      <c r="B2" s="636" t="s">
        <v>984</v>
      </c>
      <c r="C2" s="636" t="s">
        <v>1021</v>
      </c>
      <c r="D2" s="636"/>
      <c r="E2" s="636"/>
      <c r="F2" s="634" t="s">
        <v>987</v>
      </c>
      <c r="G2" s="649"/>
      <c r="H2" s="635"/>
      <c r="I2" s="634" t="s">
        <v>98</v>
      </c>
      <c r="J2" s="635"/>
      <c r="K2" s="302" t="s">
        <v>988</v>
      </c>
      <c r="L2" s="302"/>
    </row>
    <row r="3" spans="1:12" ht="38.25">
      <c r="A3" s="636"/>
      <c r="B3" s="636"/>
      <c r="C3" s="302" t="s">
        <v>1029</v>
      </c>
      <c r="D3" s="302" t="s">
        <v>990</v>
      </c>
      <c r="E3" s="302" t="s">
        <v>1003</v>
      </c>
      <c r="F3" s="302" t="s">
        <v>1029</v>
      </c>
      <c r="G3" s="300" t="s">
        <v>990</v>
      </c>
      <c r="H3" s="300" t="s">
        <v>991</v>
      </c>
      <c r="I3" s="300" t="s">
        <v>990</v>
      </c>
      <c r="J3" s="300" t="s">
        <v>991</v>
      </c>
      <c r="K3" s="302" t="s">
        <v>993</v>
      </c>
      <c r="L3" s="302" t="s">
        <v>928</v>
      </c>
    </row>
    <row r="4" spans="1:12">
      <c r="A4" s="315" t="s">
        <v>23</v>
      </c>
      <c r="B4" s="330">
        <v>120</v>
      </c>
      <c r="C4" s="330">
        <v>148.73920000000004</v>
      </c>
      <c r="D4" s="330">
        <v>36315</v>
      </c>
      <c r="E4" s="330">
        <v>3374.5538409999999</v>
      </c>
      <c r="F4" s="330">
        <v>10584</v>
      </c>
      <c r="G4" s="330">
        <v>10584</v>
      </c>
      <c r="H4" s="330">
        <v>69.264048000000003</v>
      </c>
      <c r="I4" s="330">
        <v>46899</v>
      </c>
      <c r="J4" s="330">
        <v>3443.8178889999999</v>
      </c>
      <c r="K4" s="330">
        <v>159</v>
      </c>
      <c r="L4" s="330">
        <v>6.59</v>
      </c>
    </row>
    <row r="5" spans="1:12">
      <c r="A5" s="315" t="s">
        <v>24</v>
      </c>
      <c r="B5" s="330">
        <f>SUM(B6:B11)</f>
        <v>128</v>
      </c>
      <c r="C5" s="330">
        <f t="shared" ref="C5:J5" si="0">SUM(C6:C11)</f>
        <v>16.830500000000001</v>
      </c>
      <c r="D5" s="330">
        <f t="shared" si="0"/>
        <v>52934</v>
      </c>
      <c r="E5" s="330">
        <f t="shared" si="0"/>
        <v>3919.1508479999993</v>
      </c>
      <c r="F5" s="391">
        <f t="shared" si="0"/>
        <v>6.634884038199182</v>
      </c>
      <c r="G5" s="330">
        <f t="shared" si="0"/>
        <v>54121</v>
      </c>
      <c r="H5" s="330">
        <f t="shared" si="0"/>
        <v>373.48360400000001</v>
      </c>
      <c r="I5" s="330">
        <f t="shared" si="0"/>
        <v>107055</v>
      </c>
      <c r="J5" s="330">
        <f t="shared" si="0"/>
        <v>4292.8275939999994</v>
      </c>
      <c r="K5" s="330">
        <f>K11</f>
        <v>86</v>
      </c>
      <c r="L5" s="330">
        <f>L11</f>
        <v>24.25</v>
      </c>
    </row>
    <row r="6" spans="1:12">
      <c r="A6" s="292">
        <v>43556</v>
      </c>
      <c r="B6" s="331">
        <v>20</v>
      </c>
      <c r="C6" s="331">
        <v>6.2169999999999996</v>
      </c>
      <c r="D6" s="331">
        <v>12468</v>
      </c>
      <c r="E6" s="331">
        <v>431.03876900000006</v>
      </c>
      <c r="F6" s="331">
        <v>1.1518417462482946</v>
      </c>
      <c r="G6" s="331">
        <v>8443</v>
      </c>
      <c r="H6" s="331">
        <v>58.747573000000003</v>
      </c>
      <c r="I6" s="331">
        <v>20911</v>
      </c>
      <c r="J6" s="331">
        <v>489.78634199999982</v>
      </c>
      <c r="K6" s="331">
        <v>91</v>
      </c>
      <c r="L6" s="331">
        <v>4.3600000000000003</v>
      </c>
    </row>
    <row r="7" spans="1:12">
      <c r="A7" s="292">
        <v>43587</v>
      </c>
      <c r="B7" s="331">
        <v>23</v>
      </c>
      <c r="C7" s="331">
        <v>1.6602999999999999</v>
      </c>
      <c r="D7" s="331">
        <v>11227</v>
      </c>
      <c r="E7" s="331">
        <v>387.13313599999987</v>
      </c>
      <c r="F7" s="331">
        <v>1.2241473396998637</v>
      </c>
      <c r="G7" s="331">
        <v>8973</v>
      </c>
      <c r="H7" s="331">
        <v>55.178641000000006</v>
      </c>
      <c r="I7" s="331">
        <v>20200</v>
      </c>
      <c r="J7" s="331">
        <v>442.31177699999989</v>
      </c>
      <c r="K7" s="331">
        <v>45</v>
      </c>
      <c r="L7" s="331">
        <v>1.27</v>
      </c>
    </row>
    <row r="8" spans="1:12">
      <c r="A8" s="292">
        <v>43619</v>
      </c>
      <c r="B8" s="331">
        <v>20</v>
      </c>
      <c r="C8" s="331">
        <v>1.6013999999999999</v>
      </c>
      <c r="D8" s="331">
        <v>11423</v>
      </c>
      <c r="E8" s="331">
        <v>393.84103099999999</v>
      </c>
      <c r="F8" s="331">
        <v>8.3178717598908603E-2</v>
      </c>
      <c r="G8" s="331">
        <v>6097</v>
      </c>
      <c r="H8" s="331">
        <v>39.873722000000001</v>
      </c>
      <c r="I8" s="331">
        <v>17520</v>
      </c>
      <c r="J8" s="332">
        <v>433.71475299999997</v>
      </c>
      <c r="K8" s="331">
        <v>97</v>
      </c>
      <c r="L8" s="331">
        <v>4.53</v>
      </c>
    </row>
    <row r="9" spans="1:12">
      <c r="A9" s="292">
        <v>43650</v>
      </c>
      <c r="B9" s="331">
        <v>23</v>
      </c>
      <c r="C9" s="331">
        <v>1.2688999999999999</v>
      </c>
      <c r="D9" s="331">
        <v>9026</v>
      </c>
      <c r="E9" s="331">
        <v>441.80685799999992</v>
      </c>
      <c r="F9" s="331">
        <v>1.3214188267394271</v>
      </c>
      <c r="G9" s="331">
        <v>9686</v>
      </c>
      <c r="H9" s="331">
        <v>61</v>
      </c>
      <c r="I9" s="331">
        <v>18712</v>
      </c>
      <c r="J9" s="332">
        <v>503</v>
      </c>
      <c r="K9" s="331">
        <v>131</v>
      </c>
      <c r="L9" s="331">
        <v>7.47</v>
      </c>
    </row>
    <row r="10" spans="1:12">
      <c r="A10" s="292">
        <v>43682</v>
      </c>
      <c r="B10" s="331">
        <v>21</v>
      </c>
      <c r="C10" s="331">
        <v>3.8167000000000004</v>
      </c>
      <c r="D10" s="331">
        <v>5496</v>
      </c>
      <c r="E10" s="331">
        <v>1395.7626149999999</v>
      </c>
      <c r="F10" s="331">
        <v>1.6285129604365622</v>
      </c>
      <c r="G10" s="331">
        <v>11937</v>
      </c>
      <c r="H10" s="331">
        <v>93.209343999999987</v>
      </c>
      <c r="I10" s="331">
        <v>17433</v>
      </c>
      <c r="J10" s="332">
        <v>1488.9719589999997</v>
      </c>
      <c r="K10" s="331">
        <v>539</v>
      </c>
      <c r="L10" s="331">
        <v>25.42</v>
      </c>
    </row>
    <row r="11" spans="1:12">
      <c r="A11" s="292">
        <v>43714</v>
      </c>
      <c r="B11" s="331">
        <v>21</v>
      </c>
      <c r="C11" s="331">
        <v>2.2661999999999995</v>
      </c>
      <c r="D11" s="331">
        <v>3294</v>
      </c>
      <c r="E11" s="331">
        <v>869.56843899999978</v>
      </c>
      <c r="F11" s="331">
        <v>1.2257844474761255</v>
      </c>
      <c r="G11" s="331">
        <v>8985</v>
      </c>
      <c r="H11" s="331">
        <v>65.47432400000001</v>
      </c>
      <c r="I11" s="331">
        <v>12279</v>
      </c>
      <c r="J11" s="332">
        <v>935.04276299999981</v>
      </c>
      <c r="K11" s="331">
        <v>86</v>
      </c>
      <c r="L11" s="331">
        <v>24.25</v>
      </c>
    </row>
    <row r="12" spans="1:12">
      <c r="A12" s="284" t="str">
        <f>'[1]1'!A8</f>
        <v>$ indicates as on September 30, 2019</v>
      </c>
      <c r="E12" s="392"/>
    </row>
    <row r="13" spans="1:12">
      <c r="A13" s="651" t="s">
        <v>1030</v>
      </c>
      <c r="B13" s="651"/>
      <c r="C13" s="651"/>
      <c r="D13" s="651"/>
      <c r="E13" s="651"/>
      <c r="F13" s="651"/>
      <c r="G13" s="651"/>
      <c r="H13" s="651"/>
      <c r="I13" s="651"/>
      <c r="J13" s="651"/>
      <c r="K13" s="651"/>
      <c r="L13" s="651"/>
    </row>
    <row r="14" spans="1:12">
      <c r="A14" s="296" t="s">
        <v>201</v>
      </c>
      <c r="J14" s="3" t="s">
        <v>936</v>
      </c>
    </row>
    <row r="15" spans="1:12">
      <c r="A15" s="296"/>
    </row>
    <row r="20" spans="13:16">
      <c r="M20" s="335"/>
      <c r="N20" s="335"/>
      <c r="O20" s="335"/>
    </row>
    <row r="21" spans="13:16">
      <c r="M21" s="335"/>
      <c r="N21" s="335"/>
      <c r="O21" s="335"/>
    </row>
    <row r="22" spans="13:16">
      <c r="M22" s="335"/>
      <c r="N22" s="335"/>
      <c r="O22" s="335"/>
    </row>
    <row r="23" spans="13:16">
      <c r="M23" s="335"/>
      <c r="N23" s="335"/>
      <c r="O23" s="335"/>
    </row>
    <row r="24" spans="13:16">
      <c r="M24" s="335"/>
      <c r="N24" s="335"/>
      <c r="O24" s="335"/>
    </row>
    <row r="28" spans="13:16">
      <c r="P28" s="335"/>
    </row>
  </sheetData>
  <mergeCells count="6">
    <mergeCell ref="A13:L13"/>
    <mergeCell ref="A2:A3"/>
    <mergeCell ref="B2:B3"/>
    <mergeCell ref="C2:E2"/>
    <mergeCell ref="F2:H2"/>
    <mergeCell ref="I2:J2"/>
  </mergeCells>
  <pageMargins left="0.7" right="0.7" top="0.75" bottom="0.75" header="0.3" footer="0.3"/>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view="pageBreakPreview" zoomScale="60" zoomScaleNormal="100" workbookViewId="0">
      <selection sqref="A1:N1"/>
    </sheetView>
  </sheetViews>
  <sheetFormatPr defaultRowHeight="12.75"/>
  <cols>
    <col min="1" max="1" width="9.140625" style="284" customWidth="1"/>
    <col min="2" max="2" width="9.7109375" style="284" customWidth="1"/>
    <col min="3" max="3" width="7.85546875" style="284" customWidth="1"/>
    <col min="4" max="5" width="9.140625" style="284"/>
    <col min="6" max="6" width="10.7109375" style="284" customWidth="1"/>
    <col min="7" max="7" width="10.28515625" style="284" customWidth="1"/>
    <col min="8" max="17" width="9.140625" style="284"/>
    <col min="18" max="18" width="9" style="284" customWidth="1"/>
    <col min="19" max="16384" width="9.140625" style="284"/>
  </cols>
  <sheetData>
    <row r="1" spans="1:18" s="343" customFormat="1" ht="15">
      <c r="A1" s="618" t="s">
        <v>1031</v>
      </c>
      <c r="B1" s="618"/>
      <c r="C1" s="618"/>
      <c r="D1" s="618"/>
      <c r="E1" s="618"/>
      <c r="F1" s="618"/>
      <c r="G1" s="618"/>
      <c r="H1" s="618"/>
      <c r="I1" s="618"/>
      <c r="J1" s="618"/>
      <c r="K1" s="618"/>
      <c r="L1" s="618"/>
      <c r="M1" s="618"/>
      <c r="N1" s="618"/>
    </row>
    <row r="2" spans="1:18" ht="12.75" customHeight="1">
      <c r="A2" s="657" t="s">
        <v>121</v>
      </c>
      <c r="B2" s="652" t="s">
        <v>966</v>
      </c>
      <c r="C2" s="653"/>
      <c r="D2" s="653"/>
      <c r="E2" s="660"/>
      <c r="F2" s="652" t="s">
        <v>967</v>
      </c>
      <c r="G2" s="653"/>
      <c r="H2" s="653"/>
      <c r="I2" s="652" t="s">
        <v>930</v>
      </c>
      <c r="J2" s="653"/>
      <c r="K2" s="653"/>
      <c r="L2" s="660"/>
      <c r="M2" s="652" t="s">
        <v>156</v>
      </c>
      <c r="N2" s="653"/>
      <c r="O2" s="653"/>
      <c r="P2" s="660"/>
      <c r="Q2" s="652" t="s">
        <v>157</v>
      </c>
      <c r="R2" s="653"/>
    </row>
    <row r="3" spans="1:18" ht="12.75" customHeight="1">
      <c r="A3" s="658"/>
      <c r="B3" s="654" t="s">
        <v>1032</v>
      </c>
      <c r="C3" s="655"/>
      <c r="D3" s="634" t="s">
        <v>1033</v>
      </c>
      <c r="E3" s="635"/>
      <c r="F3" s="654" t="s">
        <v>971</v>
      </c>
      <c r="G3" s="656"/>
      <c r="H3" s="655"/>
      <c r="I3" s="654" t="s">
        <v>971</v>
      </c>
      <c r="J3" s="655"/>
      <c r="K3" s="634" t="s">
        <v>1034</v>
      </c>
      <c r="L3" s="635"/>
      <c r="M3" s="634" t="s">
        <v>1034</v>
      </c>
      <c r="N3" s="635"/>
      <c r="O3" s="634" t="s">
        <v>971</v>
      </c>
      <c r="P3" s="635"/>
      <c r="Q3" s="634" t="s">
        <v>1034</v>
      </c>
      <c r="R3" s="635"/>
    </row>
    <row r="4" spans="1:18">
      <c r="A4" s="659"/>
      <c r="B4" s="344" t="s">
        <v>238</v>
      </c>
      <c r="C4" s="344" t="s">
        <v>1035</v>
      </c>
      <c r="D4" s="344" t="s">
        <v>238</v>
      </c>
      <c r="E4" s="344" t="s">
        <v>1035</v>
      </c>
      <c r="F4" s="344" t="s">
        <v>238</v>
      </c>
      <c r="G4" s="344" t="s">
        <v>1035</v>
      </c>
      <c r="H4" s="344" t="s">
        <v>1036</v>
      </c>
      <c r="I4" s="344" t="s">
        <v>238</v>
      </c>
      <c r="J4" s="344" t="s">
        <v>1035</v>
      </c>
      <c r="K4" s="344" t="s">
        <v>238</v>
      </c>
      <c r="L4" s="344" t="s">
        <v>1035</v>
      </c>
      <c r="M4" s="344" t="s">
        <v>238</v>
      </c>
      <c r="N4" s="344" t="s">
        <v>1035</v>
      </c>
      <c r="O4" s="344" t="s">
        <v>238</v>
      </c>
      <c r="P4" s="344" t="s">
        <v>1035</v>
      </c>
      <c r="Q4" s="344" t="s">
        <v>238</v>
      </c>
      <c r="R4" s="344" t="s">
        <v>1035</v>
      </c>
    </row>
    <row r="5" spans="1:18" s="291" customFormat="1">
      <c r="A5" s="288" t="s">
        <v>23</v>
      </c>
      <c r="B5" s="345">
        <v>38.24843636704783</v>
      </c>
      <c r="C5" s="345">
        <v>61.75156363295217</v>
      </c>
      <c r="D5" s="345">
        <v>27.622798014852613</v>
      </c>
      <c r="E5" s="345">
        <v>72.377201985147394</v>
      </c>
      <c r="F5" s="346">
        <v>44.124684505659182</v>
      </c>
      <c r="G5" s="346">
        <v>55.463657380271655</v>
      </c>
      <c r="H5" s="347">
        <v>0.41165811406914354</v>
      </c>
      <c r="I5" s="346">
        <v>7.19</v>
      </c>
      <c r="J5" s="346">
        <v>92.81</v>
      </c>
      <c r="K5" s="346">
        <v>45.46</v>
      </c>
      <c r="L5" s="346">
        <v>54.54</v>
      </c>
      <c r="M5" s="346">
        <v>92.954601508123332</v>
      </c>
      <c r="N5" s="346">
        <v>7.0453984918766688</v>
      </c>
      <c r="O5" s="346" t="s">
        <v>660</v>
      </c>
      <c r="P5" s="346" t="s">
        <v>660</v>
      </c>
      <c r="Q5" s="346">
        <v>83.932336774617426</v>
      </c>
      <c r="R5" s="346">
        <v>16.067663225382567</v>
      </c>
    </row>
    <row r="6" spans="1:18" s="291" customFormat="1">
      <c r="A6" s="288" t="s">
        <v>24</v>
      </c>
      <c r="B6" s="345">
        <v>37.820431993145768</v>
      </c>
      <c r="C6" s="345">
        <v>62.179568006854232</v>
      </c>
      <c r="D6" s="345">
        <f t="shared" ref="D6:E6" si="0">AVERAGE(D7:D12)</f>
        <v>34.777008612639797</v>
      </c>
      <c r="E6" s="345">
        <f t="shared" si="0"/>
        <v>65.222991387360196</v>
      </c>
      <c r="F6" s="346">
        <f>AVERAGE(F7:F11)</f>
        <v>48.465054970264944</v>
      </c>
      <c r="G6" s="346">
        <f t="shared" ref="G6:H6" si="1">AVERAGE(G7:G11)</f>
        <v>50.64884862049994</v>
      </c>
      <c r="H6" s="347">
        <f t="shared" si="1"/>
        <v>0.88609640923510713</v>
      </c>
      <c r="I6" s="346">
        <f>AVERAGE(I7:I12)</f>
        <v>49.188838790954996</v>
      </c>
      <c r="J6" s="346">
        <f t="shared" ref="J6:L6" si="2">AVERAGE(J7:J12)</f>
        <v>50.811161209045004</v>
      </c>
      <c r="K6" s="346">
        <f t="shared" si="2"/>
        <v>60.021594300398839</v>
      </c>
      <c r="L6" s="346">
        <f t="shared" si="2"/>
        <v>39.978405699601161</v>
      </c>
      <c r="M6" s="346">
        <v>24.341411170126747</v>
      </c>
      <c r="N6" s="346">
        <v>3.1439489664421711</v>
      </c>
      <c r="O6" s="346">
        <v>49.960978567068395</v>
      </c>
      <c r="P6" s="346">
        <v>22.553661296362687</v>
      </c>
      <c r="Q6" s="346">
        <v>43.762001796430049</v>
      </c>
      <c r="R6" s="346">
        <v>56.237998203569958</v>
      </c>
    </row>
    <row r="7" spans="1:18">
      <c r="A7" s="348">
        <v>43556</v>
      </c>
      <c r="B7" s="349">
        <v>39.596508484151968</v>
      </c>
      <c r="C7" s="349">
        <v>60.403491515848032</v>
      </c>
      <c r="D7" s="349">
        <v>29.710732137800083</v>
      </c>
      <c r="E7" s="349">
        <v>70.289267862199907</v>
      </c>
      <c r="F7" s="350">
        <v>47.493273169772991</v>
      </c>
      <c r="G7" s="350">
        <v>51.791447087313699</v>
      </c>
      <c r="H7" s="351">
        <v>0.71527974291330443</v>
      </c>
      <c r="I7" s="349">
        <v>55.62</v>
      </c>
      <c r="J7" s="349">
        <v>44.38</v>
      </c>
      <c r="K7" s="349">
        <v>64.5</v>
      </c>
      <c r="L7" s="349">
        <v>35.5</v>
      </c>
      <c r="M7" s="350">
        <v>47.508401196808798</v>
      </c>
      <c r="N7" s="350">
        <v>2.4915988031911742</v>
      </c>
      <c r="O7" s="350">
        <v>36.91367970708999</v>
      </c>
      <c r="P7" s="350">
        <v>13.086320292910012</v>
      </c>
      <c r="Q7" s="350">
        <v>50.49049479211488</v>
      </c>
      <c r="R7" s="350">
        <v>49.509505207885113</v>
      </c>
    </row>
    <row r="8" spans="1:18">
      <c r="A8" s="348">
        <v>43587</v>
      </c>
      <c r="B8" s="349">
        <v>39.168118985747583</v>
      </c>
      <c r="C8" s="349">
        <v>60.83188101425241</v>
      </c>
      <c r="D8" s="349">
        <v>31.779738863978025</v>
      </c>
      <c r="E8" s="349">
        <v>68.220261136021975</v>
      </c>
      <c r="F8" s="350">
        <v>47.845121397066698</v>
      </c>
      <c r="G8" s="350">
        <v>51.007977857303629</v>
      </c>
      <c r="H8" s="351">
        <v>1.146900745629666</v>
      </c>
      <c r="I8" s="349">
        <v>53.49</v>
      </c>
      <c r="J8" s="349">
        <v>46.51</v>
      </c>
      <c r="K8" s="349">
        <v>69.47</v>
      </c>
      <c r="L8" s="349">
        <v>30.53</v>
      </c>
      <c r="M8" s="350">
        <v>36.22191775379904</v>
      </c>
      <c r="N8" s="350">
        <v>2.0283621790851347</v>
      </c>
      <c r="O8" s="350">
        <v>42.865947984288262</v>
      </c>
      <c r="P8" s="350">
        <v>18.883772082827573</v>
      </c>
      <c r="Q8" s="350">
        <v>53.341760556377871</v>
      </c>
      <c r="R8" s="350">
        <v>46.658239443622143</v>
      </c>
    </row>
    <row r="9" spans="1:18">
      <c r="A9" s="348">
        <v>43619</v>
      </c>
      <c r="B9" s="349">
        <v>37.470771589425254</v>
      </c>
      <c r="C9" s="349">
        <v>62.529228410574746</v>
      </c>
      <c r="D9" s="349">
        <v>34.631278302372166</v>
      </c>
      <c r="E9" s="349">
        <v>65.368721697627834</v>
      </c>
      <c r="F9" s="350">
        <v>48.485408955570129</v>
      </c>
      <c r="G9" s="350">
        <v>50.599037769858349</v>
      </c>
      <c r="H9" s="351">
        <v>0.91555327457150093</v>
      </c>
      <c r="I9" s="349">
        <v>49.86</v>
      </c>
      <c r="J9" s="349">
        <v>50.14</v>
      </c>
      <c r="K9" s="349">
        <v>63.64</v>
      </c>
      <c r="L9" s="349">
        <v>36.36</v>
      </c>
      <c r="M9" s="350">
        <v>36.436152393387324</v>
      </c>
      <c r="N9" s="350">
        <v>3.6004003876115869</v>
      </c>
      <c r="O9" s="350">
        <v>44.413359859723435</v>
      </c>
      <c r="P9" s="350">
        <v>15.550087359277654</v>
      </c>
      <c r="Q9" s="350">
        <v>56.740178377100314</v>
      </c>
      <c r="R9" s="350">
        <v>43.259821622899693</v>
      </c>
    </row>
    <row r="10" spans="1:18">
      <c r="A10" s="348">
        <v>43650</v>
      </c>
      <c r="B10" s="349">
        <v>35.310649191312457</v>
      </c>
      <c r="C10" s="349">
        <v>64.689350808687536</v>
      </c>
      <c r="D10" s="349">
        <v>34.715477346814936</v>
      </c>
      <c r="E10" s="349">
        <v>65.284522653185064</v>
      </c>
      <c r="F10" s="350">
        <v>49.359589111854895</v>
      </c>
      <c r="G10" s="350">
        <v>49.807594987307482</v>
      </c>
      <c r="H10" s="351">
        <v>0.83281590083762302</v>
      </c>
      <c r="I10" s="349">
        <v>45.13</v>
      </c>
      <c r="J10" s="349">
        <v>54.87</v>
      </c>
      <c r="K10" s="349">
        <v>58.53</v>
      </c>
      <c r="L10" s="349">
        <v>41.47</v>
      </c>
      <c r="M10" s="352">
        <v>9.4788744485675807</v>
      </c>
      <c r="N10" s="352">
        <v>5.4587386005338967</v>
      </c>
      <c r="O10" s="352">
        <v>56.075511450312909</v>
      </c>
      <c r="P10" s="352">
        <v>28.986875500585612</v>
      </c>
      <c r="Q10" s="350">
        <v>48.062435945719514</v>
      </c>
      <c r="R10" s="350">
        <v>51.937564054280486</v>
      </c>
    </row>
    <row r="11" spans="1:18">
      <c r="A11" s="348">
        <v>43682</v>
      </c>
      <c r="B11" s="349">
        <v>36.142779321762951</v>
      </c>
      <c r="C11" s="349">
        <v>63.857220678237049</v>
      </c>
      <c r="D11" s="349">
        <v>38.270693805220652</v>
      </c>
      <c r="E11" s="349">
        <v>61.729306194779355</v>
      </c>
      <c r="F11" s="350">
        <v>49.141882217060015</v>
      </c>
      <c r="G11" s="350">
        <v>50.038185400716543</v>
      </c>
      <c r="H11" s="351">
        <v>0.81993238222344089</v>
      </c>
      <c r="I11" s="349">
        <v>46.09</v>
      </c>
      <c r="J11" s="349">
        <v>53.91</v>
      </c>
      <c r="K11" s="349">
        <v>52.3</v>
      </c>
      <c r="L11" s="349">
        <v>47.7</v>
      </c>
      <c r="M11" s="352">
        <v>6.85</v>
      </c>
      <c r="N11" s="352">
        <v>3.4</v>
      </c>
      <c r="O11" s="352">
        <v>56.67</v>
      </c>
      <c r="P11" s="352">
        <v>33.08</v>
      </c>
      <c r="Q11" s="350">
        <v>35.08676512288838</v>
      </c>
      <c r="R11" s="350">
        <v>64.91323487711162</v>
      </c>
    </row>
    <row r="12" spans="1:18">
      <c r="A12" s="348">
        <v>43714</v>
      </c>
      <c r="B12" s="349">
        <v>37.08824721663369</v>
      </c>
      <c r="C12" s="349">
        <v>62.911752783366303</v>
      </c>
      <c r="D12" s="349">
        <v>39.554131219652938</v>
      </c>
      <c r="E12" s="349">
        <v>60.44586878034707</v>
      </c>
      <c r="F12" s="350">
        <v>44.875829847849417</v>
      </c>
      <c r="G12" s="350">
        <v>54.362202903329319</v>
      </c>
      <c r="H12" s="351">
        <v>0.76196724882125499</v>
      </c>
      <c r="I12" s="349">
        <v>44.943032745729951</v>
      </c>
      <c r="J12" s="349">
        <v>55.056967254270049</v>
      </c>
      <c r="K12" s="349">
        <v>51.689565802393048</v>
      </c>
      <c r="L12" s="349">
        <v>48.310434197606952</v>
      </c>
      <c r="M12" s="352">
        <v>11.250022822201263</v>
      </c>
      <c r="N12" s="352">
        <v>2.1672197042840802</v>
      </c>
      <c r="O12" s="352">
        <v>62.069851987316795</v>
      </c>
      <c r="P12" s="352">
        <v>24.512905486197859</v>
      </c>
      <c r="Q12" s="350">
        <v>41.18587060814459</v>
      </c>
      <c r="R12" s="350">
        <v>58.814129391855417</v>
      </c>
    </row>
    <row r="13" spans="1:18">
      <c r="A13" s="353" t="str">
        <f>'[1]65'!A12</f>
        <v>$ indicates as on September 30, 2019</v>
      </c>
      <c r="B13" s="353"/>
      <c r="C13" s="353"/>
      <c r="D13" s="353"/>
      <c r="E13" s="353"/>
    </row>
    <row r="14" spans="1:18">
      <c r="A14" s="296" t="s">
        <v>1037</v>
      </c>
      <c r="E14" s="353"/>
      <c r="J14" s="257"/>
    </row>
  </sheetData>
  <mergeCells count="15">
    <mergeCell ref="A1:N1"/>
    <mergeCell ref="A2:A4"/>
    <mergeCell ref="B2:E2"/>
    <mergeCell ref="F2:H2"/>
    <mergeCell ref="I2:L2"/>
    <mergeCell ref="M2:P2"/>
    <mergeCell ref="Q2:R2"/>
    <mergeCell ref="B3:C3"/>
    <mergeCell ref="D3:E3"/>
    <mergeCell ref="F3:H3"/>
    <mergeCell ref="I3:J3"/>
    <mergeCell ref="K3:L3"/>
    <mergeCell ref="M3:N3"/>
    <mergeCell ref="O3:P3"/>
    <mergeCell ref="Q3:R3"/>
  </mergeCells>
  <pageMargins left="0.7" right="0.7" top="0.75" bottom="0.75" header="0.3" footer="0.3"/>
  <pageSetup paperSize="9" scale="8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opLeftCell="A8" zoomScaleNormal="100" workbookViewId="0">
      <selection activeCell="G49" sqref="G49"/>
    </sheetView>
  </sheetViews>
  <sheetFormatPr defaultRowHeight="12.75"/>
  <cols>
    <col min="1" max="1" width="9.42578125" style="219" bestFit="1" customWidth="1"/>
    <col min="2" max="2" width="17.7109375" style="219" customWidth="1"/>
    <col min="3" max="3" width="12.42578125" style="219" customWidth="1"/>
    <col min="4" max="4" width="13" style="219" customWidth="1"/>
    <col min="5" max="5" width="11" style="219" customWidth="1"/>
    <col min="6" max="6" width="11.28515625" style="219" customWidth="1"/>
    <col min="7" max="7" width="12" style="219" customWidth="1"/>
    <col min="8" max="8" width="12.5703125" style="219" customWidth="1"/>
    <col min="9" max="9" width="13" style="219" bestFit="1" customWidth="1"/>
    <col min="10" max="10" width="12" style="219" bestFit="1" customWidth="1"/>
    <col min="11" max="16384" width="9.140625" style="219"/>
  </cols>
  <sheetData>
    <row r="1" spans="1:12" ht="15">
      <c r="A1" s="673" t="s">
        <v>1038</v>
      </c>
      <c r="B1" s="673"/>
      <c r="C1" s="673"/>
      <c r="D1" s="673"/>
      <c r="E1" s="673"/>
      <c r="F1" s="673"/>
      <c r="G1" s="673"/>
      <c r="H1" s="673"/>
      <c r="I1" s="673"/>
      <c r="J1" s="673"/>
    </row>
    <row r="2" spans="1:12">
      <c r="A2" s="674" t="s">
        <v>926</v>
      </c>
      <c r="B2" s="675" t="s">
        <v>636</v>
      </c>
      <c r="C2" s="676" t="s">
        <v>24</v>
      </c>
      <c r="D2" s="677"/>
      <c r="E2" s="676">
        <v>43344</v>
      </c>
      <c r="F2" s="677"/>
      <c r="G2" s="676">
        <v>43678</v>
      </c>
      <c r="H2" s="677"/>
      <c r="I2" s="676">
        <v>43709</v>
      </c>
      <c r="J2" s="677"/>
    </row>
    <row r="3" spans="1:12" ht="38.25">
      <c r="A3" s="674"/>
      <c r="B3" s="675"/>
      <c r="C3" s="403" t="s">
        <v>927</v>
      </c>
      <c r="D3" s="222" t="s">
        <v>928</v>
      </c>
      <c r="E3" s="403" t="s">
        <v>927</v>
      </c>
      <c r="F3" s="222" t="s">
        <v>928</v>
      </c>
      <c r="G3" s="403" t="s">
        <v>927</v>
      </c>
      <c r="H3" s="222" t="s">
        <v>928</v>
      </c>
      <c r="I3" s="403" t="s">
        <v>927</v>
      </c>
      <c r="J3" s="222" t="s">
        <v>928</v>
      </c>
    </row>
    <row r="4" spans="1:12" ht="15.75">
      <c r="A4" s="666" t="s">
        <v>974</v>
      </c>
      <c r="B4" s="666"/>
      <c r="C4" s="666"/>
      <c r="D4" s="666"/>
      <c r="E4" s="666"/>
      <c r="F4" s="666"/>
      <c r="G4" s="666"/>
      <c r="H4" s="666"/>
      <c r="I4" s="666"/>
      <c r="J4" s="666"/>
    </row>
    <row r="5" spans="1:12">
      <c r="A5" s="220" t="s">
        <v>824</v>
      </c>
      <c r="B5" s="667" t="s">
        <v>986</v>
      </c>
      <c r="C5" s="668"/>
      <c r="D5" s="668"/>
      <c r="E5" s="668"/>
      <c r="F5" s="668"/>
      <c r="G5" s="668"/>
      <c r="H5" s="668"/>
      <c r="I5" s="668"/>
      <c r="J5" s="669"/>
    </row>
    <row r="6" spans="1:12">
      <c r="A6" s="355">
        <v>1</v>
      </c>
      <c r="B6" s="356" t="s">
        <v>637</v>
      </c>
      <c r="C6" s="370">
        <v>2.3197506400000023</v>
      </c>
      <c r="D6" s="369">
        <v>816696.64821160061</v>
      </c>
      <c r="E6" s="370">
        <v>0.25055602499999996</v>
      </c>
      <c r="F6" s="369">
        <v>76704.062165200026</v>
      </c>
      <c r="G6" s="375">
        <v>0.45770325999999995</v>
      </c>
      <c r="H6" s="376">
        <v>173323.8601738</v>
      </c>
      <c r="I6" s="377">
        <v>0.46222947500000006</v>
      </c>
      <c r="J6" s="376">
        <v>176915.63583260006</v>
      </c>
      <c r="K6" s="232"/>
    </row>
    <row r="7" spans="1:12">
      <c r="A7" s="355">
        <v>2</v>
      </c>
      <c r="B7" s="356" t="s">
        <v>638</v>
      </c>
      <c r="C7" s="369">
        <v>121.94765799999999</v>
      </c>
      <c r="D7" s="369">
        <v>505481.1055907</v>
      </c>
      <c r="E7" s="369">
        <v>15.344035000000003</v>
      </c>
      <c r="F7" s="369">
        <v>57520.06406289999</v>
      </c>
      <c r="G7" s="376">
        <v>25.278180000000006</v>
      </c>
      <c r="H7" s="376">
        <v>111608.64029070002</v>
      </c>
      <c r="I7" s="378">
        <v>27.001645000000011</v>
      </c>
      <c r="J7" s="376">
        <v>128763.25063110002</v>
      </c>
      <c r="K7" s="232"/>
    </row>
    <row r="8" spans="1:12">
      <c r="A8" s="355"/>
      <c r="B8" s="357" t="s">
        <v>1039</v>
      </c>
      <c r="C8" s="372">
        <f>SUM(C6:C7)</f>
        <v>124.26740863999999</v>
      </c>
      <c r="D8" s="372">
        <f t="shared" ref="D8:J8" si="0">SUM(D6:D7)</f>
        <v>1322177.7538023007</v>
      </c>
      <c r="E8" s="372">
        <f t="shared" si="0"/>
        <v>15.594591025000003</v>
      </c>
      <c r="F8" s="372">
        <f t="shared" si="0"/>
        <v>134224.12622810001</v>
      </c>
      <c r="G8" s="372">
        <f t="shared" si="0"/>
        <v>25.735883260000005</v>
      </c>
      <c r="H8" s="372">
        <f t="shared" si="0"/>
        <v>284932.50046450004</v>
      </c>
      <c r="I8" s="372">
        <f t="shared" si="0"/>
        <v>27.463874475000011</v>
      </c>
      <c r="J8" s="372">
        <f t="shared" si="0"/>
        <v>305678.8864637001</v>
      </c>
      <c r="K8" s="232"/>
    </row>
    <row r="9" spans="1:12" ht="12.75" customHeight="1">
      <c r="A9" s="358" t="s">
        <v>880</v>
      </c>
      <c r="B9" s="670" t="s">
        <v>1040</v>
      </c>
      <c r="C9" s="671"/>
      <c r="D9" s="671"/>
      <c r="E9" s="671"/>
      <c r="F9" s="671"/>
      <c r="G9" s="671"/>
      <c r="H9" s="671"/>
      <c r="I9" s="671"/>
      <c r="J9" s="672"/>
      <c r="K9" s="232"/>
    </row>
    <row r="10" spans="1:12">
      <c r="A10" s="355">
        <v>1</v>
      </c>
      <c r="B10" s="356" t="s">
        <v>1041</v>
      </c>
      <c r="C10" s="378">
        <v>3547.8650000000016</v>
      </c>
      <c r="D10" s="378">
        <v>49871.064834999983</v>
      </c>
      <c r="E10" s="369">
        <v>1654.0110000000004</v>
      </c>
      <c r="F10" s="369">
        <v>24417.381899999997</v>
      </c>
      <c r="G10" s="378">
        <v>435.67800000000005</v>
      </c>
      <c r="H10" s="378">
        <v>6105.567895000001</v>
      </c>
      <c r="I10" s="378">
        <v>413.19400000000007</v>
      </c>
      <c r="J10" s="369">
        <v>5747.7116099999994</v>
      </c>
      <c r="K10" s="232"/>
      <c r="L10" s="232"/>
    </row>
    <row r="11" spans="1:12">
      <c r="A11" s="355">
        <v>2</v>
      </c>
      <c r="B11" s="356" t="s">
        <v>639</v>
      </c>
      <c r="C11" s="378">
        <v>6064.4414999999999</v>
      </c>
      <c r="D11" s="378">
        <v>264799.24351250002</v>
      </c>
      <c r="E11" s="369">
        <v>1365.2060000000001</v>
      </c>
      <c r="F11" s="369">
        <v>59521.62528</v>
      </c>
      <c r="G11" s="378">
        <v>797.37749999999994</v>
      </c>
      <c r="H11" s="378">
        <v>35365.061162500009</v>
      </c>
      <c r="I11" s="378">
        <v>1026.6575</v>
      </c>
      <c r="J11" s="369">
        <v>46051.5735375</v>
      </c>
      <c r="K11" s="232"/>
      <c r="L11" s="232"/>
    </row>
    <row r="12" spans="1:12">
      <c r="A12" s="355">
        <v>3</v>
      </c>
      <c r="B12" s="356" t="s">
        <v>1042</v>
      </c>
      <c r="C12" s="378">
        <v>8532.8520000000008</v>
      </c>
      <c r="D12" s="378">
        <v>123849.24397499998</v>
      </c>
      <c r="E12" s="369">
        <v>2649.6909999999998</v>
      </c>
      <c r="F12" s="369">
        <v>38992.321059999987</v>
      </c>
      <c r="G12" s="378">
        <v>1108.8210000000001</v>
      </c>
      <c r="H12" s="378">
        <v>17096.671259999999</v>
      </c>
      <c r="I12" s="378">
        <v>974.24600000000009</v>
      </c>
      <c r="J12" s="369">
        <v>15096.084060000005</v>
      </c>
      <c r="K12" s="404"/>
      <c r="L12" s="404"/>
    </row>
    <row r="13" spans="1:12">
      <c r="A13" s="355">
        <v>4</v>
      </c>
      <c r="B13" s="356" t="s">
        <v>1043</v>
      </c>
      <c r="C13" s="378">
        <v>1628.1851499999996</v>
      </c>
      <c r="D13" s="378">
        <v>163437.35752199995</v>
      </c>
      <c r="E13" s="369">
        <v>286.67945000000003</v>
      </c>
      <c r="F13" s="369">
        <v>26035.168250000002</v>
      </c>
      <c r="G13" s="378">
        <v>331.57425000000001</v>
      </c>
      <c r="H13" s="378">
        <v>36922.516135000005</v>
      </c>
      <c r="I13" s="378">
        <v>278.56750000000005</v>
      </c>
      <c r="J13" s="369">
        <v>34777.119175</v>
      </c>
      <c r="K13" s="232"/>
      <c r="L13" s="232"/>
    </row>
    <row r="14" spans="1:12">
      <c r="A14" s="355">
        <v>5</v>
      </c>
      <c r="B14" s="356" t="s">
        <v>1044</v>
      </c>
      <c r="C14" s="378">
        <v>15460.706999999995</v>
      </c>
      <c r="D14" s="378">
        <v>310677.84199499997</v>
      </c>
      <c r="E14" s="369">
        <v>4320.2</v>
      </c>
      <c r="F14" s="369">
        <v>76460.356840000008</v>
      </c>
      <c r="G14" s="378">
        <v>1952.7940000000001</v>
      </c>
      <c r="H14" s="378">
        <v>36183.658774999996</v>
      </c>
      <c r="I14" s="378">
        <v>2130.7419999999997</v>
      </c>
      <c r="J14" s="369">
        <v>39362.955679999999</v>
      </c>
      <c r="K14" s="404"/>
      <c r="L14" s="404"/>
    </row>
    <row r="15" spans="1:12">
      <c r="A15" s="355"/>
      <c r="B15" s="357" t="s">
        <v>1045</v>
      </c>
      <c r="C15" s="372">
        <f t="shared" ref="C15:J15" si="1">SUM(C10:C14)</f>
        <v>35234.050650000005</v>
      </c>
      <c r="D15" s="372">
        <f t="shared" si="1"/>
        <v>912634.75183949992</v>
      </c>
      <c r="E15" s="372">
        <f t="shared" si="1"/>
        <v>10275.78745</v>
      </c>
      <c r="F15" s="372">
        <f t="shared" si="1"/>
        <v>225426.85333000001</v>
      </c>
      <c r="G15" s="372">
        <f t="shared" si="1"/>
        <v>4626.2447500000007</v>
      </c>
      <c r="H15" s="372">
        <f t="shared" si="1"/>
        <v>131673.47522749999</v>
      </c>
      <c r="I15" s="372">
        <f t="shared" si="1"/>
        <v>4823.4070000000002</v>
      </c>
      <c r="J15" s="372">
        <f t="shared" si="1"/>
        <v>141035.4440625</v>
      </c>
      <c r="K15" s="232"/>
    </row>
    <row r="16" spans="1:12" ht="15" customHeight="1">
      <c r="A16" s="358" t="s">
        <v>893</v>
      </c>
      <c r="B16" s="670" t="s">
        <v>1046</v>
      </c>
      <c r="C16" s="671"/>
      <c r="D16" s="671"/>
      <c r="E16" s="671"/>
      <c r="F16" s="671"/>
      <c r="G16" s="671"/>
      <c r="H16" s="671"/>
      <c r="I16" s="671"/>
      <c r="J16" s="672"/>
      <c r="K16" s="232"/>
    </row>
    <row r="17" spans="1:11">
      <c r="A17" s="355">
        <v>1</v>
      </c>
      <c r="B17" s="356" t="s">
        <v>1047</v>
      </c>
      <c r="C17" s="380">
        <v>0.73020000000000029</v>
      </c>
      <c r="D17" s="378">
        <v>188.830004</v>
      </c>
      <c r="E17" s="370">
        <v>0.1305</v>
      </c>
      <c r="F17" s="369">
        <v>18.412302</v>
      </c>
      <c r="G17" s="380">
        <v>0.15700000000000003</v>
      </c>
      <c r="H17" s="378">
        <v>50.654369000000003</v>
      </c>
      <c r="I17" s="380">
        <v>0.12640000000000001</v>
      </c>
      <c r="J17" s="369">
        <v>34.327807</v>
      </c>
      <c r="K17" s="232"/>
    </row>
    <row r="18" spans="1:11">
      <c r="A18" s="355">
        <v>2</v>
      </c>
      <c r="B18" s="356" t="s">
        <v>640</v>
      </c>
      <c r="C18" s="378">
        <v>2077.0769999999998</v>
      </c>
      <c r="D18" s="378">
        <v>26362.030624999996</v>
      </c>
      <c r="E18" s="369">
        <v>173.48075</v>
      </c>
      <c r="F18" s="369">
        <v>2301.87345</v>
      </c>
      <c r="G18" s="378">
        <v>156.62950000000001</v>
      </c>
      <c r="H18" s="378">
        <v>1867.6279999999999</v>
      </c>
      <c r="I18" s="378">
        <v>97.291000000000011</v>
      </c>
      <c r="J18" s="369">
        <v>1120.5709750000001</v>
      </c>
      <c r="K18" s="232"/>
    </row>
    <row r="19" spans="1:11">
      <c r="A19" s="355">
        <v>3</v>
      </c>
      <c r="B19" s="356" t="s">
        <v>1048</v>
      </c>
      <c r="C19" s="378">
        <v>2634.97</v>
      </c>
      <c r="D19" s="378">
        <v>13975.163049999997</v>
      </c>
      <c r="E19" s="369">
        <v>457.38000000000005</v>
      </c>
      <c r="F19" s="369">
        <v>2732.9768300000001</v>
      </c>
      <c r="G19" s="378">
        <v>520.70000000000005</v>
      </c>
      <c r="H19" s="378">
        <v>2860.6558800000007</v>
      </c>
      <c r="I19" s="378">
        <v>402.47</v>
      </c>
      <c r="J19" s="369">
        <v>2238.1626799999999</v>
      </c>
      <c r="K19" s="232"/>
    </row>
    <row r="20" spans="1:11">
      <c r="A20" s="355">
        <v>4</v>
      </c>
      <c r="B20" s="356" t="s">
        <v>1049</v>
      </c>
      <c r="C20" s="378">
        <v>52.897320000000008</v>
      </c>
      <c r="D20" s="378">
        <v>6929.5513824</v>
      </c>
      <c r="E20" s="369">
        <v>13.869720000000001</v>
      </c>
      <c r="F20" s="369">
        <v>2370.1717007999996</v>
      </c>
      <c r="G20" s="378">
        <v>9.5853599999999997</v>
      </c>
      <c r="H20" s="378">
        <v>1252.4917968</v>
      </c>
      <c r="I20" s="378">
        <v>7.8429599999999997</v>
      </c>
      <c r="J20" s="369">
        <v>999.17389800000001</v>
      </c>
      <c r="K20" s="232"/>
    </row>
    <row r="21" spans="1:11">
      <c r="A21" s="355">
        <v>5</v>
      </c>
      <c r="B21" s="356" t="s">
        <v>1078</v>
      </c>
      <c r="C21" s="378">
        <v>1.3120000000000001</v>
      </c>
      <c r="D21" s="378">
        <v>7.1271899999999997</v>
      </c>
      <c r="E21" s="378" t="s">
        <v>350</v>
      </c>
      <c r="F21" s="378" t="s">
        <v>350</v>
      </c>
      <c r="G21" s="378" t="s">
        <v>350</v>
      </c>
      <c r="H21" s="378" t="s">
        <v>350</v>
      </c>
      <c r="I21" s="378">
        <v>1.3120000000000001</v>
      </c>
      <c r="J21" s="369">
        <v>7.1271899999999997</v>
      </c>
      <c r="K21" s="232"/>
    </row>
    <row r="22" spans="1:11">
      <c r="A22" s="355"/>
      <c r="B22" s="357" t="s">
        <v>1050</v>
      </c>
      <c r="C22" s="372">
        <f>SUM(C17:C21)</f>
        <v>4766.9865199999995</v>
      </c>
      <c r="D22" s="372">
        <f t="shared" ref="D22:J22" si="2">SUM(D17:D21)</f>
        <v>47462.702251399991</v>
      </c>
      <c r="E22" s="372">
        <f t="shared" si="2"/>
        <v>644.86097000000007</v>
      </c>
      <c r="F22" s="372">
        <f t="shared" si="2"/>
        <v>7423.4342827999999</v>
      </c>
      <c r="G22" s="372">
        <f t="shared" si="2"/>
        <v>687.07186000000013</v>
      </c>
      <c r="H22" s="372">
        <f t="shared" si="2"/>
        <v>6031.4300458000007</v>
      </c>
      <c r="I22" s="372">
        <f t="shared" si="2"/>
        <v>509.04236000000009</v>
      </c>
      <c r="J22" s="372">
        <f t="shared" si="2"/>
        <v>4399.3625499999998</v>
      </c>
      <c r="K22" s="232"/>
    </row>
    <row r="23" spans="1:11">
      <c r="A23" s="358" t="s">
        <v>1051</v>
      </c>
      <c r="B23" s="670" t="s">
        <v>987</v>
      </c>
      <c r="C23" s="671"/>
      <c r="D23" s="671"/>
      <c r="E23" s="671"/>
      <c r="F23" s="671"/>
      <c r="G23" s="671"/>
      <c r="H23" s="671"/>
      <c r="I23" s="671"/>
      <c r="J23" s="672"/>
      <c r="K23" s="232"/>
    </row>
    <row r="24" spans="1:11">
      <c r="A24" s="355">
        <v>1</v>
      </c>
      <c r="B24" s="356" t="s">
        <v>1052</v>
      </c>
      <c r="C24" s="378">
        <v>526636.08676309884</v>
      </c>
      <c r="D24" s="378">
        <v>1565840.4381470024</v>
      </c>
      <c r="E24" s="369">
        <v>43708.060661051997</v>
      </c>
      <c r="F24" s="369">
        <v>162208.36816599997</v>
      </c>
      <c r="G24" s="378">
        <v>98819.238813506512</v>
      </c>
      <c r="H24" s="378">
        <v>284083.7045980001</v>
      </c>
      <c r="I24" s="378">
        <v>100825.77226688502</v>
      </c>
      <c r="J24" s="369">
        <v>301964.09840700001</v>
      </c>
      <c r="K24" s="232"/>
    </row>
    <row r="25" spans="1:11" ht="25.5">
      <c r="A25" s="355">
        <v>2</v>
      </c>
      <c r="B25" s="356" t="s">
        <v>1053</v>
      </c>
      <c r="C25" s="381">
        <v>7536.2775000000001</v>
      </c>
      <c r="D25" s="381">
        <v>126865.26997500002</v>
      </c>
      <c r="E25" s="382">
        <v>872.16875000000005</v>
      </c>
      <c r="F25" s="382">
        <v>18276.839900000003</v>
      </c>
      <c r="G25" s="381">
        <v>1772.90625</v>
      </c>
      <c r="H25" s="381">
        <v>27521.473450000005</v>
      </c>
      <c r="I25" s="381">
        <v>1831.5374999999999</v>
      </c>
      <c r="J25" s="382">
        <v>33017.353000000003</v>
      </c>
      <c r="K25" s="232"/>
    </row>
    <row r="26" spans="1:11" ht="12.75" customHeight="1">
      <c r="A26" s="358"/>
      <c r="B26" s="357" t="s">
        <v>1054</v>
      </c>
      <c r="C26" s="383">
        <f>C24</f>
        <v>526636.08676309884</v>
      </c>
      <c r="D26" s="383">
        <f>SUM(D24:D25)</f>
        <v>1692705.7081220024</v>
      </c>
      <c r="E26" s="383">
        <f>E24</f>
        <v>43708.060661051997</v>
      </c>
      <c r="F26" s="383">
        <f>SUM(F24:F25)</f>
        <v>180485.20806599996</v>
      </c>
      <c r="G26" s="383">
        <f>G24</f>
        <v>98819.238813506512</v>
      </c>
      <c r="H26" s="383">
        <f>SUM(H24:H25)</f>
        <v>311605.17804800009</v>
      </c>
      <c r="I26" s="383">
        <f>I24</f>
        <v>100825.77226688502</v>
      </c>
      <c r="J26" s="383">
        <f>SUM(J24:J25)</f>
        <v>334981.45140700002</v>
      </c>
      <c r="K26" s="232"/>
    </row>
    <row r="27" spans="1:11">
      <c r="A27" s="665" t="s">
        <v>1055</v>
      </c>
      <c r="B27" s="665"/>
      <c r="C27" s="383">
        <f>C26+C22+C15+C8</f>
        <v>566761.39134173887</v>
      </c>
      <c r="D27" s="383">
        <f t="shared" ref="D27:J27" si="3">D26+D22+D15+D8</f>
        <v>3974980.9160152031</v>
      </c>
      <c r="E27" s="383">
        <f t="shared" si="3"/>
        <v>54644.303672077003</v>
      </c>
      <c r="F27" s="383">
        <f t="shared" si="3"/>
        <v>547559.62190689996</v>
      </c>
      <c r="G27" s="383">
        <f t="shared" si="3"/>
        <v>104158.29130676651</v>
      </c>
      <c r="H27" s="383">
        <f t="shared" si="3"/>
        <v>734242.58378580015</v>
      </c>
      <c r="I27" s="383">
        <f t="shared" si="3"/>
        <v>106185.68550136003</v>
      </c>
      <c r="J27" s="383">
        <f t="shared" si="3"/>
        <v>786095.14448320016</v>
      </c>
    </row>
    <row r="28" spans="1:11" ht="15.75">
      <c r="A28" s="666" t="s">
        <v>973</v>
      </c>
      <c r="B28" s="666"/>
      <c r="C28" s="666"/>
      <c r="D28" s="666"/>
      <c r="E28" s="666"/>
      <c r="F28" s="666"/>
      <c r="G28" s="666"/>
      <c r="H28" s="666"/>
      <c r="I28" s="666"/>
      <c r="J28" s="666"/>
    </row>
    <row r="29" spans="1:11">
      <c r="A29" s="359" t="s">
        <v>1056</v>
      </c>
      <c r="B29" s="667" t="s">
        <v>986</v>
      </c>
      <c r="C29" s="668"/>
      <c r="D29" s="668"/>
      <c r="E29" s="668"/>
      <c r="F29" s="668"/>
      <c r="G29" s="668"/>
      <c r="H29" s="668"/>
      <c r="I29" s="668"/>
      <c r="J29" s="669"/>
    </row>
    <row r="30" spans="1:11">
      <c r="A30" s="360">
        <v>1</v>
      </c>
      <c r="B30" s="361" t="s">
        <v>637</v>
      </c>
      <c r="C30" s="380">
        <v>0.1630590000000002</v>
      </c>
      <c r="D30" s="378">
        <v>57785.881700000013</v>
      </c>
      <c r="E30" s="385">
        <v>0.13822199999999996</v>
      </c>
      <c r="F30" s="386">
        <v>42600.223684999997</v>
      </c>
      <c r="G30" s="405">
        <v>2.9018999999999989E-2</v>
      </c>
      <c r="H30" s="378">
        <v>10912.85319</v>
      </c>
      <c r="I30" s="405">
        <v>4.0301999999999998E-2</v>
      </c>
      <c r="J30" s="378">
        <v>15411.70924</v>
      </c>
    </row>
    <row r="31" spans="1:11">
      <c r="A31" s="360">
        <v>2</v>
      </c>
      <c r="B31" s="361" t="s">
        <v>638</v>
      </c>
      <c r="C31" s="380">
        <v>2.2013700000000003</v>
      </c>
      <c r="D31" s="378">
        <v>9233.9023095000011</v>
      </c>
      <c r="E31" s="385">
        <v>0.12297000000000002</v>
      </c>
      <c r="F31" s="369">
        <v>472.92857250000009</v>
      </c>
      <c r="G31" s="385">
        <v>0.66893999999999998</v>
      </c>
      <c r="H31" s="386">
        <v>2922.7255410000007</v>
      </c>
      <c r="I31" s="380">
        <v>0.35966999999999999</v>
      </c>
      <c r="J31" s="378">
        <v>1776.5597175</v>
      </c>
    </row>
    <row r="32" spans="1:11">
      <c r="A32" s="362"/>
      <c r="B32" s="363" t="s">
        <v>1057</v>
      </c>
      <c r="C32" s="406">
        <f>SUM(C30:C31)</f>
        <v>2.3644290000000003</v>
      </c>
      <c r="D32" s="383">
        <f t="shared" ref="D32:J32" si="4">SUM(D30:D31)</f>
        <v>67019.784009500014</v>
      </c>
      <c r="E32" s="406">
        <f t="shared" si="4"/>
        <v>0.26119199999999998</v>
      </c>
      <c r="F32" s="383">
        <f t="shared" si="4"/>
        <v>43073.152257499998</v>
      </c>
      <c r="G32" s="406">
        <f t="shared" si="4"/>
        <v>0.697959</v>
      </c>
      <c r="H32" s="383">
        <f t="shared" si="4"/>
        <v>13835.578731000001</v>
      </c>
      <c r="I32" s="406">
        <f t="shared" si="4"/>
        <v>0.39997199999999999</v>
      </c>
      <c r="J32" s="383">
        <f t="shared" si="4"/>
        <v>17188.2689575</v>
      </c>
    </row>
    <row r="33" spans="1:10">
      <c r="A33" s="362" t="s">
        <v>1058</v>
      </c>
      <c r="B33" s="661" t="s">
        <v>1059</v>
      </c>
      <c r="C33" s="662"/>
      <c r="D33" s="662"/>
      <c r="E33" s="662"/>
      <c r="F33" s="662"/>
      <c r="G33" s="662"/>
      <c r="H33" s="662"/>
      <c r="I33" s="662"/>
      <c r="J33" s="663"/>
    </row>
    <row r="34" spans="1:10">
      <c r="A34" s="360">
        <v>1</v>
      </c>
      <c r="B34" s="364" t="s">
        <v>639</v>
      </c>
      <c r="C34" s="378">
        <v>18.736500000000003</v>
      </c>
      <c r="D34" s="380">
        <v>828.28926299999989</v>
      </c>
      <c r="E34" s="387">
        <v>6.0280000000000014</v>
      </c>
      <c r="F34" s="387">
        <v>268.02298199999996</v>
      </c>
      <c r="G34" s="386">
        <v>0.90999999999999992</v>
      </c>
      <c r="H34" s="386">
        <v>40.724657500000006</v>
      </c>
      <c r="I34" s="378">
        <v>0.95499999999999996</v>
      </c>
      <c r="J34" s="378">
        <v>42.873362499999999</v>
      </c>
    </row>
    <row r="35" spans="1:10">
      <c r="A35" s="360">
        <v>2</v>
      </c>
      <c r="B35" s="364" t="s">
        <v>1044</v>
      </c>
      <c r="C35" s="378">
        <v>49.77500000000002</v>
      </c>
      <c r="D35" s="380">
        <v>1058.4305500000003</v>
      </c>
      <c r="E35" s="387">
        <v>6.6650000000000009</v>
      </c>
      <c r="F35" s="373">
        <v>119.93172500000003</v>
      </c>
      <c r="G35" s="386">
        <v>4.2250000000000005</v>
      </c>
      <c r="H35" s="386">
        <v>80.62586499999999</v>
      </c>
      <c r="I35" s="378">
        <v>5.03</v>
      </c>
      <c r="J35" s="378">
        <v>95.241664999999983</v>
      </c>
    </row>
    <row r="36" spans="1:10">
      <c r="A36" s="360"/>
      <c r="B36" s="363" t="s">
        <v>1060</v>
      </c>
      <c r="C36" s="383">
        <f t="shared" ref="C36:J36" si="5">SUM(C34:C35)</f>
        <v>68.511500000000026</v>
      </c>
      <c r="D36" s="383">
        <f t="shared" si="5"/>
        <v>1886.7198130000002</v>
      </c>
      <c r="E36" s="388">
        <f t="shared" si="5"/>
        <v>12.693000000000001</v>
      </c>
      <c r="F36" s="388">
        <f t="shared" si="5"/>
        <v>387.95470699999998</v>
      </c>
      <c r="G36" s="389">
        <f t="shared" si="5"/>
        <v>5.1350000000000007</v>
      </c>
      <c r="H36" s="389">
        <f t="shared" si="5"/>
        <v>121.3505225</v>
      </c>
      <c r="I36" s="383">
        <f t="shared" si="5"/>
        <v>5.9850000000000003</v>
      </c>
      <c r="J36" s="383">
        <f t="shared" si="5"/>
        <v>138.1150275</v>
      </c>
    </row>
    <row r="37" spans="1:10">
      <c r="A37" s="362" t="s">
        <v>1061</v>
      </c>
      <c r="B37" s="661" t="s">
        <v>987</v>
      </c>
      <c r="C37" s="662"/>
      <c r="D37" s="662"/>
      <c r="E37" s="662"/>
      <c r="F37" s="662"/>
      <c r="G37" s="662"/>
      <c r="H37" s="662"/>
      <c r="I37" s="662"/>
      <c r="J37" s="663"/>
    </row>
    <row r="38" spans="1:10" ht="12.75" customHeight="1">
      <c r="A38" s="360">
        <v>1</v>
      </c>
      <c r="B38" s="364" t="s">
        <v>1052</v>
      </c>
      <c r="C38" s="378">
        <v>15581.828329620001</v>
      </c>
      <c r="D38" s="378">
        <v>47088.107818000004</v>
      </c>
      <c r="E38" s="369">
        <v>852.00546938000025</v>
      </c>
      <c r="F38" s="369">
        <v>3163.0281939999995</v>
      </c>
      <c r="G38" s="386">
        <v>3216.3847669650004</v>
      </c>
      <c r="H38" s="386">
        <v>9372.827792</v>
      </c>
      <c r="I38" s="378">
        <v>4619.1269428300002</v>
      </c>
      <c r="J38" s="378">
        <v>14131.889186999999</v>
      </c>
    </row>
    <row r="39" spans="1:10">
      <c r="A39" s="664" t="s">
        <v>1062</v>
      </c>
      <c r="B39" s="664"/>
      <c r="C39" s="383">
        <f t="shared" ref="C39:J39" si="6">SUM(C32+C36+C38)</f>
        <v>15652.70425862</v>
      </c>
      <c r="D39" s="383">
        <f>SUM(D32+D36+D38)</f>
        <v>115994.61164050002</v>
      </c>
      <c r="E39" s="383">
        <f>SUM(E32+E36+E38)</f>
        <v>864.95966138000028</v>
      </c>
      <c r="F39" s="383">
        <f>SUM(F32+F36+F38)</f>
        <v>46624.135158499994</v>
      </c>
      <c r="G39" s="383">
        <f t="shared" si="6"/>
        <v>3222.2177259650002</v>
      </c>
      <c r="H39" s="383">
        <f t="shared" si="6"/>
        <v>23329.757045500002</v>
      </c>
      <c r="I39" s="383">
        <f t="shared" si="6"/>
        <v>4625.51191483</v>
      </c>
      <c r="J39" s="383">
        <f t="shared" si="6"/>
        <v>31458.273172000001</v>
      </c>
    </row>
    <row r="40" spans="1:10">
      <c r="A40" s="168" t="str">
        <f>'[1]65'!A12</f>
        <v>$ indicates as on September 30, 2019</v>
      </c>
      <c r="B40" s="365"/>
      <c r="J40" s="390"/>
    </row>
    <row r="41" spans="1:10">
      <c r="A41" s="168" t="s">
        <v>1063</v>
      </c>
      <c r="B41" s="168"/>
      <c r="C41" s="168"/>
      <c r="D41" s="168"/>
      <c r="E41" s="168"/>
      <c r="F41" s="168"/>
      <c r="G41" s="168"/>
      <c r="H41" s="168"/>
      <c r="I41" s="168"/>
    </row>
    <row r="42" spans="1:10">
      <c r="A42" s="168" t="s">
        <v>1064</v>
      </c>
      <c r="B42" s="168"/>
      <c r="C42" s="168"/>
      <c r="D42" s="168"/>
      <c r="E42" s="168"/>
      <c r="F42" s="168" t="s">
        <v>936</v>
      </c>
      <c r="G42" s="407" t="s">
        <v>936</v>
      </c>
      <c r="H42" s="168" t="s">
        <v>936</v>
      </c>
      <c r="I42" s="168"/>
    </row>
    <row r="43" spans="1:10">
      <c r="A43" s="650" t="s">
        <v>1065</v>
      </c>
      <c r="B43" s="650"/>
      <c r="C43" s="650"/>
      <c r="D43" s="650"/>
      <c r="E43" s="650"/>
      <c r="F43" s="650"/>
      <c r="G43" s="650"/>
      <c r="H43" s="650"/>
      <c r="I43" s="650"/>
    </row>
    <row r="44" spans="1:10">
      <c r="A44" s="153" t="s">
        <v>1066</v>
      </c>
      <c r="I44" s="232"/>
    </row>
    <row r="45" spans="1:10">
      <c r="C45" s="408"/>
      <c r="D45" s="408"/>
      <c r="E45" s="408"/>
      <c r="G45" s="408"/>
      <c r="H45" s="408"/>
      <c r="I45" s="408"/>
      <c r="J45" s="408"/>
    </row>
  </sheetData>
  <mergeCells count="19">
    <mergeCell ref="A1:J1"/>
    <mergeCell ref="A2:A3"/>
    <mergeCell ref="B2:B3"/>
    <mergeCell ref="C2:D2"/>
    <mergeCell ref="E2:F2"/>
    <mergeCell ref="G2:H2"/>
    <mergeCell ref="I2:J2"/>
    <mergeCell ref="A4:J4"/>
    <mergeCell ref="B5:J5"/>
    <mergeCell ref="B9:J9"/>
    <mergeCell ref="B16:J16"/>
    <mergeCell ref="B23:J23"/>
    <mergeCell ref="B37:J37"/>
    <mergeCell ref="A39:B39"/>
    <mergeCell ref="A43:I43"/>
    <mergeCell ref="A27:B27"/>
    <mergeCell ref="A28:J28"/>
    <mergeCell ref="B29:J29"/>
    <mergeCell ref="B33:J33"/>
  </mergeCells>
  <pageMargins left="0.7" right="0.7" top="0.75" bottom="0.75" header="0.3" footer="0.3"/>
  <pageSetup paperSize="9" scale="71"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zoomScale="60" zoomScaleNormal="100" workbookViewId="0">
      <selection activeCell="F37" sqref="F37"/>
    </sheetView>
  </sheetViews>
  <sheetFormatPr defaultRowHeight="12.75"/>
  <cols>
    <col min="1" max="1" width="7.140625" style="219" bestFit="1" customWidth="1"/>
    <col min="2" max="2" width="18.7109375" style="219" customWidth="1"/>
    <col min="3" max="3" width="11.140625" style="219" bestFit="1" customWidth="1"/>
    <col min="4" max="5" width="12.85546875" style="219" customWidth="1"/>
    <col min="6" max="6" width="9.85546875" style="219" customWidth="1"/>
    <col min="7" max="7" width="8.85546875" style="219" bestFit="1" customWidth="1"/>
    <col min="8" max="8" width="9" style="219" bestFit="1" customWidth="1"/>
    <col min="9" max="9" width="10.7109375" style="219" customWidth="1"/>
    <col min="10" max="10" width="9.42578125" style="219" bestFit="1" customWidth="1"/>
    <col min="11" max="16384" width="9.140625" style="219"/>
  </cols>
  <sheetData>
    <row r="1" spans="1:10" ht="15" customHeight="1">
      <c r="A1" s="682" t="s">
        <v>1067</v>
      </c>
      <c r="B1" s="682"/>
      <c r="C1" s="682"/>
      <c r="D1" s="682"/>
      <c r="E1" s="682"/>
      <c r="F1" s="682"/>
      <c r="G1" s="682"/>
      <c r="H1" s="682"/>
      <c r="I1" s="682"/>
      <c r="J1" s="682"/>
    </row>
    <row r="2" spans="1:10">
      <c r="A2" s="626" t="s">
        <v>926</v>
      </c>
      <c r="B2" s="683" t="s">
        <v>1068</v>
      </c>
      <c r="C2" s="685" t="s">
        <v>24</v>
      </c>
      <c r="D2" s="686"/>
      <c r="E2" s="685">
        <v>43360</v>
      </c>
      <c r="F2" s="686"/>
      <c r="G2" s="685">
        <v>43678</v>
      </c>
      <c r="H2" s="686"/>
      <c r="I2" s="685">
        <v>43726</v>
      </c>
      <c r="J2" s="686"/>
    </row>
    <row r="3" spans="1:10" ht="38.25">
      <c r="A3" s="626"/>
      <c r="B3" s="684"/>
      <c r="C3" s="354" t="s">
        <v>1014</v>
      </c>
      <c r="D3" s="302" t="s">
        <v>928</v>
      </c>
      <c r="E3" s="354" t="s">
        <v>1014</v>
      </c>
      <c r="F3" s="302" t="s">
        <v>928</v>
      </c>
      <c r="G3" s="354" t="s">
        <v>1014</v>
      </c>
      <c r="H3" s="354" t="s">
        <v>1069</v>
      </c>
      <c r="I3" s="354" t="s">
        <v>989</v>
      </c>
      <c r="J3" s="302" t="s">
        <v>928</v>
      </c>
    </row>
    <row r="4" spans="1:10">
      <c r="A4" s="678" t="s">
        <v>974</v>
      </c>
      <c r="B4" s="679"/>
      <c r="C4" s="679"/>
      <c r="D4" s="679"/>
      <c r="E4" s="679"/>
      <c r="F4" s="679"/>
      <c r="G4" s="679"/>
      <c r="H4" s="679"/>
      <c r="I4" s="679"/>
      <c r="J4" s="680"/>
    </row>
    <row r="5" spans="1:10">
      <c r="A5" s="366">
        <v>1</v>
      </c>
      <c r="B5" s="356" t="s">
        <v>1070</v>
      </c>
      <c r="C5" s="369">
        <v>91.589999999999989</v>
      </c>
      <c r="D5" s="369">
        <v>166.86428999999998</v>
      </c>
      <c r="E5" s="369">
        <v>19.240000000000002</v>
      </c>
      <c r="F5" s="369">
        <v>32.723369999999996</v>
      </c>
      <c r="G5" s="369">
        <v>5.3899999999999979</v>
      </c>
      <c r="H5" s="369">
        <v>9.9099999999999966</v>
      </c>
      <c r="I5" s="369">
        <v>2.8799999999999994</v>
      </c>
      <c r="J5" s="369">
        <v>5.4028599999999996</v>
      </c>
    </row>
    <row r="6" spans="1:10">
      <c r="A6" s="366">
        <v>2</v>
      </c>
      <c r="B6" s="356" t="s">
        <v>1071</v>
      </c>
      <c r="C6" s="369">
        <v>9091.4450000000015</v>
      </c>
      <c r="D6" s="369">
        <v>51637.271519999995</v>
      </c>
      <c r="E6" s="369">
        <v>1058.4299999999998</v>
      </c>
      <c r="F6" s="369">
        <v>5002.3659100000004</v>
      </c>
      <c r="G6" s="369">
        <v>1171.9600000000005</v>
      </c>
      <c r="H6" s="369">
        <v>6674.119999999999</v>
      </c>
      <c r="I6" s="369">
        <v>1327.365</v>
      </c>
      <c r="J6" s="369">
        <v>7513.0692399999989</v>
      </c>
    </row>
    <row r="7" spans="1:10">
      <c r="A7" s="366">
        <v>3</v>
      </c>
      <c r="B7" s="356" t="s">
        <v>1072</v>
      </c>
      <c r="C7" s="369">
        <v>7494.73</v>
      </c>
      <c r="D7" s="369">
        <v>32627.947610000003</v>
      </c>
      <c r="E7" s="369">
        <v>813.26000000000022</v>
      </c>
      <c r="F7" s="369">
        <v>3231.2019699999996</v>
      </c>
      <c r="G7" s="369">
        <v>1088.9399999999994</v>
      </c>
      <c r="H7" s="369">
        <v>4561.1700000000019</v>
      </c>
      <c r="I7" s="369">
        <v>1108.9300000000003</v>
      </c>
      <c r="J7" s="369">
        <v>4573.7589200000011</v>
      </c>
    </row>
    <row r="8" spans="1:10">
      <c r="A8" s="366">
        <v>4</v>
      </c>
      <c r="B8" s="356" t="s">
        <v>1073</v>
      </c>
      <c r="C8" s="369">
        <v>8413.7900000000009</v>
      </c>
      <c r="D8" s="369">
        <v>22968.744839999999</v>
      </c>
      <c r="E8" s="369">
        <v>713.66</v>
      </c>
      <c r="F8" s="369">
        <v>1215.3341050000001</v>
      </c>
      <c r="G8" s="369">
        <v>1272.4199999999998</v>
      </c>
      <c r="H8" s="369">
        <v>3842.6099999999997</v>
      </c>
      <c r="I8" s="369">
        <v>709.26000000000022</v>
      </c>
      <c r="J8" s="369">
        <v>1722.541025</v>
      </c>
    </row>
    <row r="9" spans="1:10">
      <c r="A9" s="366">
        <v>5</v>
      </c>
      <c r="B9" s="356" t="s">
        <v>1074</v>
      </c>
      <c r="C9" s="369">
        <v>1459.41</v>
      </c>
      <c r="D9" s="369">
        <v>9965.4467700000023</v>
      </c>
      <c r="E9" s="369">
        <v>244.16</v>
      </c>
      <c r="F9" s="369">
        <v>1230.8147200000003</v>
      </c>
      <c r="G9" s="369">
        <v>184.59000000000003</v>
      </c>
      <c r="H9" s="369">
        <v>1118.1399999999999</v>
      </c>
      <c r="I9" s="369">
        <v>175.26</v>
      </c>
      <c r="J9" s="369">
        <v>1036.6168200000002</v>
      </c>
    </row>
    <row r="10" spans="1:10">
      <c r="A10" s="366">
        <v>6</v>
      </c>
      <c r="B10" s="356" t="s">
        <v>1075</v>
      </c>
      <c r="C10" s="369">
        <v>9743.6200000000008</v>
      </c>
      <c r="D10" s="369">
        <v>42066.108059999999</v>
      </c>
      <c r="E10" s="369">
        <v>2228.8999999999996</v>
      </c>
      <c r="F10" s="369">
        <v>9624.44902</v>
      </c>
      <c r="G10" s="369">
        <v>1777.19</v>
      </c>
      <c r="H10" s="369">
        <v>7692.81</v>
      </c>
      <c r="I10" s="369">
        <v>1333.9800000000002</v>
      </c>
      <c r="J10" s="369">
        <v>5473.0369700000001</v>
      </c>
    </row>
    <row r="11" spans="1:10">
      <c r="A11" s="366">
        <v>7</v>
      </c>
      <c r="B11" s="356" t="s">
        <v>1076</v>
      </c>
      <c r="C11" s="369">
        <v>2506.94</v>
      </c>
      <c r="D11" s="369">
        <v>21558.01626</v>
      </c>
      <c r="E11" s="369">
        <v>462.90499999999992</v>
      </c>
      <c r="F11" s="369">
        <v>4330.4671150000004</v>
      </c>
      <c r="G11" s="369">
        <v>424.05499999999989</v>
      </c>
      <c r="H11" s="369">
        <v>3595.8</v>
      </c>
      <c r="I11" s="369">
        <v>385.14499999999998</v>
      </c>
      <c r="J11" s="369">
        <v>3063.4955550000004</v>
      </c>
    </row>
    <row r="12" spans="1:10">
      <c r="A12" s="366">
        <v>8</v>
      </c>
      <c r="B12" s="356" t="s">
        <v>1077</v>
      </c>
      <c r="C12" s="369">
        <v>408.57300000000004</v>
      </c>
      <c r="D12" s="369">
        <v>7030.847495</v>
      </c>
      <c r="E12" s="369">
        <v>73.058999999999997</v>
      </c>
      <c r="F12" s="369">
        <v>1418.5584150000002</v>
      </c>
      <c r="G12" s="369">
        <v>54.225000000000023</v>
      </c>
      <c r="H12" s="369">
        <v>928.55000000000041</v>
      </c>
      <c r="I12" s="369">
        <v>51.396000000000008</v>
      </c>
      <c r="J12" s="369">
        <v>867.78638999999987</v>
      </c>
    </row>
    <row r="13" spans="1:10">
      <c r="A13" s="366">
        <v>9</v>
      </c>
      <c r="B13" s="356" t="s">
        <v>1078</v>
      </c>
      <c r="C13" s="369">
        <v>526.91200000000003</v>
      </c>
      <c r="D13" s="369">
        <v>3003.7601500000001</v>
      </c>
      <c r="E13" s="369">
        <v>114.28800000000001</v>
      </c>
      <c r="F13" s="369">
        <v>658.58132000000001</v>
      </c>
      <c r="G13" s="369">
        <v>83.028000000000006</v>
      </c>
      <c r="H13" s="369">
        <v>450.13000000000005</v>
      </c>
      <c r="I13" s="369">
        <v>87.427999999999997</v>
      </c>
      <c r="J13" s="369">
        <v>467.38271999999995</v>
      </c>
    </row>
    <row r="14" spans="1:10">
      <c r="A14" s="366">
        <v>10</v>
      </c>
      <c r="B14" s="356" t="s">
        <v>1079</v>
      </c>
      <c r="C14" s="369">
        <v>64.680000000000007</v>
      </c>
      <c r="D14" s="369">
        <v>128.61568</v>
      </c>
      <c r="E14" s="369">
        <v>15.72</v>
      </c>
      <c r="F14" s="369">
        <v>15.758659999999999</v>
      </c>
      <c r="G14" s="369">
        <v>6.78</v>
      </c>
      <c r="H14" s="369">
        <v>14.77</v>
      </c>
      <c r="I14" s="369">
        <v>3.9599999999999995</v>
      </c>
      <c r="J14" s="369">
        <v>8.2951699999999988</v>
      </c>
    </row>
    <row r="15" spans="1:10">
      <c r="A15" s="366">
        <v>11</v>
      </c>
      <c r="B15" s="356" t="s">
        <v>1080</v>
      </c>
      <c r="C15" s="369">
        <v>14.114999999999998</v>
      </c>
      <c r="D15" s="369">
        <v>87.411880000000011</v>
      </c>
      <c r="E15" s="369" t="s">
        <v>350</v>
      </c>
      <c r="F15" s="369" t="s">
        <v>350</v>
      </c>
      <c r="G15" s="369">
        <v>3.6249999999999991</v>
      </c>
      <c r="H15" s="369">
        <v>22.5</v>
      </c>
      <c r="I15" s="369">
        <v>1.5499999999999998</v>
      </c>
      <c r="J15" s="369">
        <v>9.2056350000000027</v>
      </c>
    </row>
    <row r="16" spans="1:10">
      <c r="A16" s="366">
        <v>12</v>
      </c>
      <c r="B16" s="356" t="s">
        <v>1081</v>
      </c>
      <c r="C16" s="369">
        <v>0.96000000000000008</v>
      </c>
      <c r="D16" s="369">
        <v>3.7552000000000003</v>
      </c>
      <c r="E16" s="369" t="s">
        <v>350</v>
      </c>
      <c r="F16" s="369" t="s">
        <v>350</v>
      </c>
      <c r="G16" s="370">
        <v>0.22000000000000003</v>
      </c>
      <c r="H16" s="369">
        <v>0.81</v>
      </c>
      <c r="I16" s="370">
        <v>0.15</v>
      </c>
      <c r="J16" s="370">
        <v>0.54627000000000003</v>
      </c>
    </row>
    <row r="17" spans="1:11">
      <c r="A17" s="366">
        <v>13</v>
      </c>
      <c r="B17" s="356" t="s">
        <v>1082</v>
      </c>
      <c r="C17" s="369">
        <v>3938.4700000000003</v>
      </c>
      <c r="D17" s="369">
        <v>15382.826480000002</v>
      </c>
      <c r="E17" s="369">
        <v>703.39999999999986</v>
      </c>
      <c r="F17" s="369">
        <v>2929.55159</v>
      </c>
      <c r="G17" s="369">
        <v>607.16000000000008</v>
      </c>
      <c r="H17" s="369">
        <v>2393.4899999999998</v>
      </c>
      <c r="I17" s="369">
        <v>534.62</v>
      </c>
      <c r="J17" s="369">
        <v>2123.49451</v>
      </c>
    </row>
    <row r="18" spans="1:11">
      <c r="A18" s="366">
        <v>14</v>
      </c>
      <c r="B18" s="356" t="s">
        <v>1089</v>
      </c>
      <c r="C18" s="369" t="s">
        <v>350</v>
      </c>
      <c r="D18" s="369" t="s">
        <v>350</v>
      </c>
      <c r="E18" s="371">
        <v>0.02</v>
      </c>
      <c r="F18" s="371">
        <v>6.0859999999999997E-2</v>
      </c>
      <c r="G18" s="369" t="s">
        <v>350</v>
      </c>
      <c r="H18" s="369" t="s">
        <v>350</v>
      </c>
      <c r="I18" s="369" t="s">
        <v>350</v>
      </c>
      <c r="J18" s="369" t="s">
        <v>350</v>
      </c>
    </row>
    <row r="19" spans="1:11">
      <c r="A19" s="366">
        <v>15</v>
      </c>
      <c r="B19" s="356" t="s">
        <v>1090</v>
      </c>
      <c r="C19" s="369">
        <v>5873.92</v>
      </c>
      <c r="D19" s="369">
        <v>21769.218949999999</v>
      </c>
      <c r="E19" s="369">
        <v>1116.33</v>
      </c>
      <c r="F19" s="369">
        <v>3677.7504499999995</v>
      </c>
      <c r="G19" s="369">
        <v>796.0100000000001</v>
      </c>
      <c r="H19" s="369">
        <v>2887.8900000000008</v>
      </c>
      <c r="I19" s="369">
        <v>1269.23</v>
      </c>
      <c r="J19" s="369">
        <v>4787.4167700000007</v>
      </c>
    </row>
    <row r="20" spans="1:11">
      <c r="A20" s="366">
        <v>16</v>
      </c>
      <c r="B20" s="356" t="s">
        <v>1083</v>
      </c>
      <c r="C20" s="369">
        <v>2537.0300000000002</v>
      </c>
      <c r="D20" s="369">
        <v>18785.615275</v>
      </c>
      <c r="E20" s="369">
        <v>551.27</v>
      </c>
      <c r="F20" s="369">
        <v>4088.8711949999997</v>
      </c>
      <c r="G20" s="369">
        <v>441.16999999999985</v>
      </c>
      <c r="H20" s="369">
        <v>3310.3900000000003</v>
      </c>
      <c r="I20" s="369">
        <v>350.15</v>
      </c>
      <c r="J20" s="369">
        <v>2655.5462000000002</v>
      </c>
    </row>
    <row r="21" spans="1:11">
      <c r="A21" s="366">
        <v>17</v>
      </c>
      <c r="B21" s="356" t="s">
        <v>641</v>
      </c>
      <c r="C21" s="369">
        <v>906.10500000000002</v>
      </c>
      <c r="D21" s="369">
        <v>6078.6816399999998</v>
      </c>
      <c r="E21" s="369">
        <v>115.36000000000001</v>
      </c>
      <c r="F21" s="369">
        <v>767.65020000000004</v>
      </c>
      <c r="G21" s="369">
        <v>113.90999999999998</v>
      </c>
      <c r="H21" s="369">
        <v>778.65999999999985</v>
      </c>
      <c r="I21" s="369">
        <v>122.80500000000001</v>
      </c>
      <c r="J21" s="369">
        <v>789.40662999999984</v>
      </c>
    </row>
    <row r="22" spans="1:11">
      <c r="A22" s="366">
        <v>18</v>
      </c>
      <c r="B22" s="356" t="s">
        <v>1084</v>
      </c>
      <c r="C22" s="369">
        <v>176.06</v>
      </c>
      <c r="D22" s="369">
        <v>350.25617999999997</v>
      </c>
      <c r="E22" s="369">
        <v>11.86</v>
      </c>
      <c r="F22" s="369">
        <v>24.064339999999998</v>
      </c>
      <c r="G22" s="369">
        <v>13.999999999999996</v>
      </c>
      <c r="H22" s="369">
        <v>29.019999999999996</v>
      </c>
      <c r="I22" s="369">
        <v>9.48</v>
      </c>
      <c r="J22" s="369">
        <v>19.347529999999995</v>
      </c>
    </row>
    <row r="23" spans="1:11">
      <c r="A23" s="367" t="s">
        <v>936</v>
      </c>
      <c r="B23" s="357" t="s">
        <v>98</v>
      </c>
      <c r="C23" s="372">
        <f t="shared" ref="C23:J23" si="0">SUM(C5:C22)</f>
        <v>53248.349999999991</v>
      </c>
      <c r="D23" s="372">
        <f t="shared" si="0"/>
        <v>253611.38827999996</v>
      </c>
      <c r="E23" s="372">
        <f t="shared" si="0"/>
        <v>8241.862000000001</v>
      </c>
      <c r="F23" s="372">
        <f t="shared" si="0"/>
        <v>38248.203240000003</v>
      </c>
      <c r="G23" s="372">
        <f t="shared" si="0"/>
        <v>8044.6730000000007</v>
      </c>
      <c r="H23" s="372">
        <f t="shared" si="0"/>
        <v>38310.769999999997</v>
      </c>
      <c r="I23" s="372">
        <f t="shared" si="0"/>
        <v>7473.5889999999999</v>
      </c>
      <c r="J23" s="372">
        <f t="shared" si="0"/>
        <v>35116.349215000002</v>
      </c>
    </row>
    <row r="24" spans="1:11">
      <c r="A24" s="681" t="s">
        <v>973</v>
      </c>
      <c r="B24" s="681"/>
      <c r="C24" s="681"/>
      <c r="D24" s="681"/>
      <c r="E24" s="681"/>
      <c r="F24" s="681"/>
      <c r="G24" s="681"/>
      <c r="H24" s="681"/>
      <c r="I24" s="681"/>
      <c r="J24" s="681"/>
    </row>
    <row r="25" spans="1:11">
      <c r="A25" s="224">
        <v>1</v>
      </c>
      <c r="B25" s="356" t="s">
        <v>1072</v>
      </c>
      <c r="C25" s="373">
        <v>0.16</v>
      </c>
      <c r="D25" s="373">
        <v>0.7</v>
      </c>
      <c r="E25" s="373" t="s">
        <v>350</v>
      </c>
      <c r="F25" s="373" t="s">
        <v>350</v>
      </c>
      <c r="G25" s="373">
        <v>0.02</v>
      </c>
      <c r="H25" s="373">
        <v>0</v>
      </c>
      <c r="I25" s="373">
        <v>0.06</v>
      </c>
      <c r="J25" s="373">
        <v>0.24</v>
      </c>
    </row>
    <row r="26" spans="1:11">
      <c r="A26" s="224">
        <v>2</v>
      </c>
      <c r="B26" s="356" t="s">
        <v>1076</v>
      </c>
      <c r="C26" s="373">
        <v>0</v>
      </c>
      <c r="D26" s="373">
        <v>0</v>
      </c>
      <c r="E26" s="373" t="s">
        <v>350</v>
      </c>
      <c r="F26" s="373" t="s">
        <v>350</v>
      </c>
      <c r="G26" s="373">
        <v>0</v>
      </c>
      <c r="H26" s="373">
        <v>0</v>
      </c>
      <c r="I26" s="373">
        <v>0</v>
      </c>
      <c r="J26" s="373">
        <v>0</v>
      </c>
    </row>
    <row r="27" spans="1:11">
      <c r="A27" s="224">
        <v>3</v>
      </c>
      <c r="B27" s="356" t="s">
        <v>1085</v>
      </c>
      <c r="C27" s="373">
        <v>1.3900000000000001</v>
      </c>
      <c r="D27" s="373">
        <v>6.25</v>
      </c>
      <c r="E27" s="373">
        <v>2.96</v>
      </c>
      <c r="F27" s="373">
        <v>13.185235</v>
      </c>
      <c r="G27" s="373">
        <v>0.12</v>
      </c>
      <c r="H27" s="373">
        <v>0.54</v>
      </c>
      <c r="I27" s="373">
        <v>0.14000000000000001</v>
      </c>
      <c r="J27" s="373">
        <v>0.59</v>
      </c>
      <c r="K27" s="219" t="s">
        <v>936</v>
      </c>
    </row>
    <row r="28" spans="1:11">
      <c r="A28" s="224">
        <v>4</v>
      </c>
      <c r="B28" s="356" t="s">
        <v>1086</v>
      </c>
      <c r="C28" s="373">
        <v>0</v>
      </c>
      <c r="D28" s="373">
        <v>0</v>
      </c>
      <c r="E28" s="373" t="s">
        <v>350</v>
      </c>
      <c r="F28" s="373" t="s">
        <v>350</v>
      </c>
      <c r="G28" s="373">
        <v>0</v>
      </c>
      <c r="H28" s="373">
        <v>0</v>
      </c>
      <c r="I28" s="373">
        <v>0</v>
      </c>
      <c r="J28" s="373">
        <v>0</v>
      </c>
    </row>
    <row r="29" spans="1:11">
      <c r="A29" s="224">
        <v>5</v>
      </c>
      <c r="B29" s="356" t="s">
        <v>1087</v>
      </c>
      <c r="C29" s="373">
        <v>0</v>
      </c>
      <c r="D29" s="373">
        <v>0</v>
      </c>
      <c r="E29" s="373" t="s">
        <v>350</v>
      </c>
      <c r="F29" s="373" t="s">
        <v>350</v>
      </c>
      <c r="G29" s="373">
        <v>0</v>
      </c>
      <c r="H29" s="373">
        <v>0</v>
      </c>
      <c r="I29" s="373">
        <v>0</v>
      </c>
      <c r="J29" s="373">
        <v>0</v>
      </c>
    </row>
    <row r="30" spans="1:11">
      <c r="A30" s="356"/>
      <c r="B30" s="357" t="s">
        <v>98</v>
      </c>
      <c r="C30" s="374">
        <f>SUM(C25:C29)</f>
        <v>1.55</v>
      </c>
      <c r="D30" s="374">
        <f>SUM(D25:D29)</f>
        <v>6.95</v>
      </c>
      <c r="E30" s="374">
        <f t="shared" ref="E30:J30" si="1">SUM(E25:E29)</f>
        <v>2.96</v>
      </c>
      <c r="F30" s="374">
        <f t="shared" si="1"/>
        <v>13.185235</v>
      </c>
      <c r="G30" s="374">
        <f t="shared" si="1"/>
        <v>0.13999999999999999</v>
      </c>
      <c r="H30" s="374">
        <f t="shared" si="1"/>
        <v>0.54</v>
      </c>
      <c r="I30" s="374">
        <f t="shared" si="1"/>
        <v>0.2</v>
      </c>
      <c r="J30" s="374">
        <f t="shared" si="1"/>
        <v>0.83</v>
      </c>
    </row>
    <row r="31" spans="1:11">
      <c r="A31" s="168" t="str">
        <f>'[1]65'!A12</f>
        <v>$ indicates as on September 30, 2019</v>
      </c>
      <c r="B31" s="252"/>
      <c r="G31" s="219" t="s">
        <v>936</v>
      </c>
      <c r="H31" s="219" t="s">
        <v>936</v>
      </c>
      <c r="I31" s="219" t="s">
        <v>936</v>
      </c>
      <c r="J31" s="219" t="s">
        <v>936</v>
      </c>
    </row>
    <row r="32" spans="1:11">
      <c r="A32" s="368" t="s">
        <v>1088</v>
      </c>
      <c r="B32" s="252"/>
      <c r="E32" s="219" t="s">
        <v>936</v>
      </c>
    </row>
    <row r="33" spans="1:9">
      <c r="A33" s="252" t="s">
        <v>1008</v>
      </c>
      <c r="I33" s="219" t="s">
        <v>936</v>
      </c>
    </row>
  </sheetData>
  <mergeCells count="9">
    <mergeCell ref="A4:J4"/>
    <mergeCell ref="A24:J24"/>
    <mergeCell ref="A1:J1"/>
    <mergeCell ref="A2:A3"/>
    <mergeCell ref="B2:B3"/>
    <mergeCell ref="C2:D2"/>
    <mergeCell ref="E2:F2"/>
    <mergeCell ref="G2:H2"/>
    <mergeCell ref="I2:J2"/>
  </mergeCells>
  <pageMargins left="0.7" right="0.7" top="0.75" bottom="0.75"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BreakPreview" zoomScale="60" zoomScaleNormal="100" workbookViewId="0">
      <selection activeCell="F65" sqref="F65"/>
    </sheetView>
  </sheetViews>
  <sheetFormatPr defaultRowHeight="12.75"/>
  <cols>
    <col min="1" max="1" width="5.7109375" style="219" bestFit="1" customWidth="1"/>
    <col min="2" max="2" width="20.42578125" style="219" customWidth="1"/>
    <col min="3" max="3" width="11.42578125" style="219" customWidth="1"/>
    <col min="4" max="4" width="13.85546875" style="219" customWidth="1"/>
    <col min="5" max="5" width="16.85546875" style="219" customWidth="1"/>
    <col min="6" max="6" width="13.28515625" style="219" customWidth="1"/>
    <col min="7" max="7" width="11.140625" style="219" customWidth="1"/>
    <col min="8" max="8" width="12.85546875" style="219" customWidth="1"/>
    <col min="9" max="9" width="11.140625" style="219" customWidth="1"/>
    <col min="10" max="10" width="15.42578125" style="219" customWidth="1"/>
    <col min="11" max="16384" width="9.140625" style="219"/>
  </cols>
  <sheetData>
    <row r="1" spans="1:11" ht="15">
      <c r="A1" s="218" t="s">
        <v>925</v>
      </c>
      <c r="B1" s="218"/>
      <c r="C1" s="218"/>
      <c r="D1" s="218"/>
      <c r="E1" s="218"/>
      <c r="F1" s="218"/>
      <c r="G1" s="218"/>
      <c r="H1" s="218"/>
      <c r="I1" s="218"/>
      <c r="J1" s="218"/>
    </row>
    <row r="2" spans="1:11" ht="18" customHeight="1">
      <c r="A2" s="674" t="s">
        <v>926</v>
      </c>
      <c r="B2" s="674" t="s">
        <v>636</v>
      </c>
      <c r="C2" s="690" t="s">
        <v>24</v>
      </c>
      <c r="D2" s="691"/>
      <c r="E2" s="690">
        <v>43371</v>
      </c>
      <c r="F2" s="691"/>
      <c r="G2" s="690">
        <v>43678</v>
      </c>
      <c r="H2" s="691"/>
      <c r="I2" s="690">
        <v>43709</v>
      </c>
      <c r="J2" s="691"/>
    </row>
    <row r="3" spans="1:11" ht="39.75" customHeight="1">
      <c r="A3" s="698"/>
      <c r="B3" s="698"/>
      <c r="C3" s="221" t="s">
        <v>927</v>
      </c>
      <c r="D3" s="222" t="s">
        <v>928</v>
      </c>
      <c r="E3" s="221" t="s">
        <v>927</v>
      </c>
      <c r="F3" s="222" t="s">
        <v>928</v>
      </c>
      <c r="G3" s="221" t="s">
        <v>927</v>
      </c>
      <c r="H3" s="222" t="s">
        <v>928</v>
      </c>
      <c r="I3" s="221" t="s">
        <v>927</v>
      </c>
      <c r="J3" s="222" t="s">
        <v>928</v>
      </c>
    </row>
    <row r="4" spans="1:11" ht="18" customHeight="1">
      <c r="A4" s="223" t="s">
        <v>929</v>
      </c>
      <c r="B4" s="693" t="s">
        <v>930</v>
      </c>
      <c r="C4" s="694"/>
      <c r="D4" s="694"/>
      <c r="E4" s="694"/>
      <c r="F4" s="694"/>
      <c r="G4" s="694"/>
      <c r="H4" s="694"/>
      <c r="I4" s="694"/>
      <c r="J4" s="695"/>
    </row>
    <row r="5" spans="1:11" ht="17.25" customHeight="1">
      <c r="A5" s="224">
        <v>1</v>
      </c>
      <c r="B5" s="225" t="s">
        <v>931</v>
      </c>
      <c r="C5" s="226" t="s">
        <v>350</v>
      </c>
      <c r="D5" s="226" t="s">
        <v>350</v>
      </c>
      <c r="E5" s="227">
        <v>59.588000000000001</v>
      </c>
      <c r="F5" s="227">
        <v>280.73</v>
      </c>
      <c r="G5" s="226" t="s">
        <v>350</v>
      </c>
      <c r="H5" s="226" t="s">
        <v>350</v>
      </c>
      <c r="I5" s="226" t="s">
        <v>350</v>
      </c>
      <c r="J5" s="226" t="s">
        <v>350</v>
      </c>
    </row>
    <row r="6" spans="1:11" ht="17.25" customHeight="1">
      <c r="A6" s="224">
        <v>2</v>
      </c>
      <c r="B6" s="225" t="s">
        <v>932</v>
      </c>
      <c r="C6" s="226" t="s">
        <v>350</v>
      </c>
      <c r="D6" s="226" t="s">
        <v>350</v>
      </c>
      <c r="E6" s="227">
        <v>42.12</v>
      </c>
      <c r="F6" s="227">
        <v>18</v>
      </c>
      <c r="G6" s="226" t="s">
        <v>350</v>
      </c>
      <c r="H6" s="226" t="s">
        <v>350</v>
      </c>
      <c r="I6" s="226" t="s">
        <v>350</v>
      </c>
      <c r="J6" s="226" t="s">
        <v>350</v>
      </c>
    </row>
    <row r="7" spans="1:11" ht="17.25" customHeight="1">
      <c r="A7" s="224">
        <v>3</v>
      </c>
      <c r="B7" s="225" t="s">
        <v>933</v>
      </c>
      <c r="C7" s="227">
        <v>31.53</v>
      </c>
      <c r="D7" s="227">
        <v>307.52999999999997</v>
      </c>
      <c r="E7" s="227">
        <v>92.64</v>
      </c>
      <c r="F7" s="227">
        <v>79.260000000000005</v>
      </c>
      <c r="G7" s="228">
        <v>6.03</v>
      </c>
      <c r="H7" s="228">
        <v>55.52</v>
      </c>
      <c r="I7" s="228">
        <v>5.4</v>
      </c>
      <c r="J7" s="228">
        <v>49.84</v>
      </c>
    </row>
    <row r="8" spans="1:11" ht="17.25" customHeight="1">
      <c r="A8" s="224">
        <v>4</v>
      </c>
      <c r="B8" s="225" t="s">
        <v>934</v>
      </c>
      <c r="C8" s="229">
        <v>25.36</v>
      </c>
      <c r="D8" s="228">
        <v>889.23</v>
      </c>
      <c r="E8" s="230" t="s">
        <v>350</v>
      </c>
      <c r="F8" s="231" t="s">
        <v>350</v>
      </c>
      <c r="G8" s="228">
        <v>5.97</v>
      </c>
      <c r="H8" s="228">
        <v>207.88</v>
      </c>
      <c r="I8" s="228">
        <v>5.68</v>
      </c>
      <c r="J8" s="228">
        <v>189.46</v>
      </c>
    </row>
    <row r="9" spans="1:11" ht="17.25" customHeight="1">
      <c r="A9" s="224">
        <v>5</v>
      </c>
      <c r="B9" s="225" t="s">
        <v>935</v>
      </c>
      <c r="C9" s="226" t="s">
        <v>350</v>
      </c>
      <c r="D9" s="226" t="s">
        <v>350</v>
      </c>
      <c r="E9" s="227">
        <v>80.45</v>
      </c>
      <c r="F9" s="227">
        <v>283.85000000000002</v>
      </c>
      <c r="G9" s="226" t="s">
        <v>350</v>
      </c>
      <c r="H9" s="226" t="s">
        <v>350</v>
      </c>
      <c r="I9" s="226" t="s">
        <v>350</v>
      </c>
      <c r="J9" s="226" t="s">
        <v>350</v>
      </c>
    </row>
    <row r="10" spans="1:11" ht="17.25" customHeight="1">
      <c r="A10" s="224">
        <v>6</v>
      </c>
      <c r="B10" s="225" t="s">
        <v>937</v>
      </c>
      <c r="C10" s="226" t="s">
        <v>350</v>
      </c>
      <c r="D10" s="226" t="s">
        <v>350</v>
      </c>
      <c r="E10" s="227">
        <v>80.59</v>
      </c>
      <c r="F10" s="227">
        <v>341.36855300000008</v>
      </c>
      <c r="G10" s="226" t="s">
        <v>350</v>
      </c>
      <c r="H10" s="226" t="s">
        <v>350</v>
      </c>
      <c r="I10" s="226" t="s">
        <v>350</v>
      </c>
      <c r="J10" s="226" t="s">
        <v>350</v>
      </c>
    </row>
    <row r="11" spans="1:11" ht="17.25" customHeight="1">
      <c r="A11" s="224">
        <v>7</v>
      </c>
      <c r="B11" s="225" t="s">
        <v>938</v>
      </c>
      <c r="C11" s="227">
        <v>105.16</v>
      </c>
      <c r="D11" s="227">
        <v>1479.7</v>
      </c>
      <c r="E11" s="227">
        <v>8.01</v>
      </c>
      <c r="F11" s="227">
        <v>10.44</v>
      </c>
      <c r="G11" s="227">
        <v>16.940000000000001</v>
      </c>
      <c r="H11" s="227">
        <v>237.44</v>
      </c>
      <c r="I11" s="227">
        <v>11.59</v>
      </c>
      <c r="J11" s="227">
        <v>152.6</v>
      </c>
    </row>
    <row r="12" spans="1:11" ht="17.25" customHeight="1">
      <c r="A12" s="224">
        <v>8</v>
      </c>
      <c r="B12" s="225" t="s">
        <v>939</v>
      </c>
      <c r="C12" s="227">
        <v>341201.91999999998</v>
      </c>
      <c r="D12" s="227">
        <v>11936.78</v>
      </c>
      <c r="E12" s="227">
        <v>769209</v>
      </c>
      <c r="F12" s="227">
        <v>277.71695749999998</v>
      </c>
      <c r="G12" s="227">
        <v>37363.019999999997</v>
      </c>
      <c r="H12" s="227">
        <v>1330.64</v>
      </c>
      <c r="I12" s="227">
        <v>22053.89</v>
      </c>
      <c r="J12" s="227">
        <v>788.24</v>
      </c>
    </row>
    <row r="13" spans="1:11" ht="14.25" customHeight="1">
      <c r="A13" s="224">
        <v>9</v>
      </c>
      <c r="B13" s="225" t="s">
        <v>940</v>
      </c>
      <c r="C13" s="227">
        <v>5675.46</v>
      </c>
      <c r="D13" s="227">
        <v>90.71</v>
      </c>
      <c r="E13" s="227">
        <v>240503</v>
      </c>
      <c r="F13" s="227">
        <v>39.903823525</v>
      </c>
      <c r="G13" s="227">
        <v>1.39</v>
      </c>
      <c r="H13" s="231">
        <v>0.02</v>
      </c>
      <c r="I13" s="227">
        <v>4.5999999999999996</v>
      </c>
      <c r="J13" s="231">
        <v>7.0000000000000007E-2</v>
      </c>
    </row>
    <row r="14" spans="1:11" ht="13.5" customHeight="1">
      <c r="A14" s="224">
        <v>10</v>
      </c>
      <c r="B14" s="225" t="s">
        <v>941</v>
      </c>
      <c r="C14" s="227">
        <v>1.0900000000000001</v>
      </c>
      <c r="D14" s="231">
        <v>0.01</v>
      </c>
      <c r="E14" s="227">
        <v>2533</v>
      </c>
      <c r="F14" s="231">
        <v>0.28538417500000002</v>
      </c>
      <c r="G14" s="226" t="s">
        <v>350</v>
      </c>
      <c r="H14" s="226" t="s">
        <v>350</v>
      </c>
      <c r="I14" s="226">
        <v>0.02</v>
      </c>
      <c r="J14" s="226">
        <v>0</v>
      </c>
      <c r="K14" s="232"/>
    </row>
    <row r="15" spans="1:11" ht="24" customHeight="1">
      <c r="A15" s="224">
        <v>11</v>
      </c>
      <c r="B15" s="225" t="s">
        <v>942</v>
      </c>
      <c r="C15" s="227">
        <v>1103.93</v>
      </c>
      <c r="D15" s="227">
        <v>3391.71</v>
      </c>
      <c r="E15" s="226">
        <v>159.6</v>
      </c>
      <c r="F15" s="226">
        <v>613.23307999999997</v>
      </c>
      <c r="G15" s="227">
        <v>209.83</v>
      </c>
      <c r="H15" s="227">
        <v>574.79</v>
      </c>
      <c r="I15" s="227">
        <v>145.76</v>
      </c>
      <c r="J15" s="227">
        <v>415.29</v>
      </c>
    </row>
    <row r="16" spans="1:11" ht="13.5" customHeight="1">
      <c r="A16" s="224">
        <v>12</v>
      </c>
      <c r="B16" s="225" t="s">
        <v>943</v>
      </c>
      <c r="C16" s="227">
        <v>15.04</v>
      </c>
      <c r="D16" s="227">
        <v>532.80999999999995</v>
      </c>
      <c r="E16" s="226" t="s">
        <v>350</v>
      </c>
      <c r="F16" s="226" t="s">
        <v>350</v>
      </c>
      <c r="G16" s="226">
        <v>6.51</v>
      </c>
      <c r="H16" s="228">
        <v>228.4</v>
      </c>
      <c r="I16" s="227">
        <v>4.9800000000000004</v>
      </c>
      <c r="J16" s="227">
        <v>165.87</v>
      </c>
    </row>
    <row r="17" spans="1:11" ht="13.5" customHeight="1">
      <c r="A17" s="224"/>
      <c r="B17" s="233" t="s">
        <v>944</v>
      </c>
      <c r="C17" s="234">
        <v>348159.49</v>
      </c>
      <c r="D17" s="234">
        <v>18628.480000000003</v>
      </c>
      <c r="E17" s="234">
        <v>1012767.998</v>
      </c>
      <c r="F17" s="234">
        <v>1944.7877982000002</v>
      </c>
      <c r="G17" s="234">
        <v>37609.69</v>
      </c>
      <c r="H17" s="234">
        <v>2634.69</v>
      </c>
      <c r="I17" s="234">
        <v>22231.919999999995</v>
      </c>
      <c r="J17" s="234">
        <v>1761.37</v>
      </c>
    </row>
    <row r="18" spans="1:11" ht="28.35" customHeight="1">
      <c r="A18" s="235" t="s">
        <v>945</v>
      </c>
      <c r="B18" s="696" t="s">
        <v>156</v>
      </c>
      <c r="C18" s="696"/>
      <c r="D18" s="696"/>
      <c r="E18" s="696"/>
      <c r="F18" s="696"/>
      <c r="G18" s="696"/>
      <c r="H18" s="696"/>
      <c r="I18" s="696"/>
      <c r="J18" s="696"/>
    </row>
    <row r="19" spans="1:11">
      <c r="A19" s="224">
        <v>1</v>
      </c>
      <c r="B19" s="225" t="s">
        <v>637</v>
      </c>
      <c r="C19" s="236">
        <v>1.7733000000000002E-2</v>
      </c>
      <c r="D19" s="237">
        <v>5811.6724800000002</v>
      </c>
      <c r="E19" s="237" t="s">
        <v>350</v>
      </c>
      <c r="F19" s="237" t="s">
        <v>350</v>
      </c>
      <c r="G19" s="237">
        <v>6.4999999999999997E-4</v>
      </c>
      <c r="H19" s="237">
        <v>248.33</v>
      </c>
      <c r="I19" s="237">
        <v>8.7699999999999996E-4</v>
      </c>
      <c r="J19" s="237">
        <v>337.35385000000002</v>
      </c>
      <c r="K19" s="219" t="s">
        <v>936</v>
      </c>
    </row>
    <row r="20" spans="1:11">
      <c r="A20" s="224">
        <v>2</v>
      </c>
      <c r="B20" s="225" t="s">
        <v>638</v>
      </c>
      <c r="C20" s="236">
        <v>0.46893000000000007</v>
      </c>
      <c r="D20" s="237">
        <v>1856.336411</v>
      </c>
      <c r="E20" s="237" t="s">
        <v>350</v>
      </c>
      <c r="F20" s="237" t="s">
        <v>350</v>
      </c>
      <c r="G20" s="237">
        <v>6.0090000000000005E-2</v>
      </c>
      <c r="H20" s="237">
        <v>272.95999999999998</v>
      </c>
      <c r="I20" s="237">
        <v>3.8609999999999998E-2</v>
      </c>
      <c r="J20" s="237">
        <v>186.24733499999999</v>
      </c>
    </row>
    <row r="21" spans="1:11">
      <c r="A21" s="224">
        <v>3</v>
      </c>
      <c r="B21" s="225" t="s">
        <v>946</v>
      </c>
      <c r="C21" s="236">
        <v>1.0000000000000001E-5</v>
      </c>
      <c r="D21" s="238">
        <v>3.7500000000000006E-2</v>
      </c>
      <c r="E21" s="237" t="s">
        <v>350</v>
      </c>
      <c r="F21" s="237" t="s">
        <v>350</v>
      </c>
      <c r="G21" s="228">
        <v>0</v>
      </c>
      <c r="H21" s="236">
        <v>0</v>
      </c>
      <c r="I21" s="239">
        <v>0</v>
      </c>
      <c r="J21" s="239">
        <v>0</v>
      </c>
    </row>
    <row r="22" spans="1:11">
      <c r="A22" s="224">
        <v>4</v>
      </c>
      <c r="B22" s="225" t="s">
        <v>947</v>
      </c>
      <c r="C22" s="236">
        <v>1.0000000000000001E-5</v>
      </c>
      <c r="D22" s="238">
        <v>3.7490000000000002E-2</v>
      </c>
      <c r="E22" s="237" t="s">
        <v>350</v>
      </c>
      <c r="F22" s="237" t="s">
        <v>350</v>
      </c>
      <c r="G22" s="229">
        <v>0</v>
      </c>
      <c r="H22" s="236">
        <v>0</v>
      </c>
      <c r="I22" s="239">
        <v>0</v>
      </c>
      <c r="J22" s="239">
        <v>0</v>
      </c>
    </row>
    <row r="23" spans="1:11">
      <c r="A23" s="224">
        <v>5</v>
      </c>
      <c r="B23" s="225" t="s">
        <v>639</v>
      </c>
      <c r="C23" s="240">
        <v>0.874</v>
      </c>
      <c r="D23" s="239">
        <v>39.268440000000005</v>
      </c>
      <c r="E23" s="237" t="s">
        <v>350</v>
      </c>
      <c r="F23" s="237" t="s">
        <v>350</v>
      </c>
      <c r="G23" s="229">
        <v>0</v>
      </c>
      <c r="H23" s="226">
        <v>0</v>
      </c>
      <c r="I23" s="239">
        <v>0</v>
      </c>
      <c r="J23" s="226">
        <v>0</v>
      </c>
    </row>
    <row r="24" spans="1:11">
      <c r="A24" s="224">
        <v>6</v>
      </c>
      <c r="B24" s="225" t="s">
        <v>948</v>
      </c>
      <c r="C24" s="240">
        <v>5.6940000000000007E-4</v>
      </c>
      <c r="D24" s="239">
        <v>183.77492000000001</v>
      </c>
      <c r="E24" s="237" t="s">
        <v>350</v>
      </c>
      <c r="F24" s="237" t="s">
        <v>350</v>
      </c>
      <c r="G24" s="228">
        <v>0</v>
      </c>
      <c r="H24" s="229">
        <v>0</v>
      </c>
      <c r="I24" s="228">
        <v>0</v>
      </c>
      <c r="J24" s="228">
        <v>0</v>
      </c>
    </row>
    <row r="25" spans="1:11">
      <c r="A25" s="224">
        <v>7</v>
      </c>
      <c r="B25" s="225" t="s">
        <v>949</v>
      </c>
      <c r="C25" s="240">
        <v>0.38</v>
      </c>
      <c r="D25" s="239">
        <v>3.3538600000000001</v>
      </c>
      <c r="E25" s="237" t="s">
        <v>350</v>
      </c>
      <c r="F25" s="237" t="s">
        <v>350</v>
      </c>
      <c r="G25" s="228">
        <v>0.01</v>
      </c>
      <c r="H25" s="228">
        <v>0.08</v>
      </c>
      <c r="I25" s="239">
        <v>0.08</v>
      </c>
      <c r="J25" s="228">
        <v>0</v>
      </c>
    </row>
    <row r="26" spans="1:11">
      <c r="A26" s="224">
        <v>8</v>
      </c>
      <c r="B26" s="225" t="s">
        <v>950</v>
      </c>
      <c r="C26" s="240">
        <v>3073.82</v>
      </c>
      <c r="D26" s="239">
        <v>13215.385899999999</v>
      </c>
      <c r="E26" s="237" t="s">
        <v>350</v>
      </c>
      <c r="F26" s="237" t="s">
        <v>350</v>
      </c>
      <c r="G26" s="228">
        <v>678.58</v>
      </c>
      <c r="H26" s="228">
        <v>2918.22</v>
      </c>
      <c r="I26" s="237">
        <v>587.66999999999996</v>
      </c>
      <c r="J26" s="228">
        <v>2414.3955350000001</v>
      </c>
    </row>
    <row r="27" spans="1:11">
      <c r="A27" s="224">
        <v>9</v>
      </c>
      <c r="B27" s="225" t="s">
        <v>640</v>
      </c>
      <c r="C27" s="239">
        <v>431.88925</v>
      </c>
      <c r="D27" s="241">
        <v>5500.8315500000008</v>
      </c>
      <c r="E27" s="237" t="s">
        <v>350</v>
      </c>
      <c r="F27" s="237" t="s">
        <v>350</v>
      </c>
      <c r="G27" s="228">
        <v>82.326750000000004</v>
      </c>
      <c r="H27" s="242">
        <v>987.72</v>
      </c>
      <c r="I27" s="237">
        <v>1.7000000000000001E-2</v>
      </c>
      <c r="J27" s="242">
        <v>0.24625</v>
      </c>
    </row>
    <row r="28" spans="1:11">
      <c r="A28" s="224">
        <v>10</v>
      </c>
      <c r="B28" s="225" t="s">
        <v>641</v>
      </c>
      <c r="C28" s="239">
        <v>208.96</v>
      </c>
      <c r="D28" s="241">
        <v>1355.00803</v>
      </c>
      <c r="E28" s="237" t="s">
        <v>350</v>
      </c>
      <c r="F28" s="237" t="s">
        <v>350</v>
      </c>
      <c r="G28" s="229">
        <v>79.42</v>
      </c>
      <c r="H28" s="228">
        <v>520.89</v>
      </c>
      <c r="I28" s="237">
        <v>46.41</v>
      </c>
      <c r="J28" s="242">
        <v>284.11754000000002</v>
      </c>
    </row>
    <row r="29" spans="1:11">
      <c r="A29" s="224">
        <v>11</v>
      </c>
      <c r="B29" s="225" t="s">
        <v>951</v>
      </c>
      <c r="C29" s="239">
        <v>79.7453</v>
      </c>
      <c r="D29" s="241">
        <v>744.57952</v>
      </c>
      <c r="E29" s="237" t="s">
        <v>350</v>
      </c>
      <c r="F29" s="237" t="s">
        <v>350</v>
      </c>
      <c r="G29" s="228">
        <v>5.5658000000000003</v>
      </c>
      <c r="H29" s="228">
        <v>64.489999999999995</v>
      </c>
      <c r="I29" s="237">
        <v>74.179500000000004</v>
      </c>
      <c r="J29" s="242">
        <v>680.08951999999999</v>
      </c>
    </row>
    <row r="30" spans="1:11">
      <c r="A30" s="224"/>
      <c r="B30" s="225" t="s">
        <v>952</v>
      </c>
      <c r="C30" s="240">
        <v>3796.1558024000005</v>
      </c>
      <c r="D30" s="241">
        <v>28710.286101000002</v>
      </c>
      <c r="E30" s="237" t="s">
        <v>350</v>
      </c>
      <c r="F30" s="237" t="s">
        <v>350</v>
      </c>
      <c r="G30" s="237">
        <v>845.96328999999992</v>
      </c>
      <c r="H30" s="237">
        <v>5012.6899999999996</v>
      </c>
      <c r="I30" s="237">
        <v>708.39598699999999</v>
      </c>
      <c r="J30" s="242">
        <v>3902.4500300000004</v>
      </c>
    </row>
    <row r="31" spans="1:11">
      <c r="A31" s="224" t="s">
        <v>953</v>
      </c>
      <c r="B31" s="233" t="s">
        <v>157</v>
      </c>
      <c r="C31" s="243"/>
      <c r="D31" s="243"/>
      <c r="E31" s="243"/>
      <c r="F31" s="243"/>
      <c r="G31" s="243"/>
      <c r="H31" s="243"/>
      <c r="I31" s="243"/>
      <c r="J31" s="243"/>
    </row>
    <row r="32" spans="1:11" hidden="1">
      <c r="A32" s="235">
        <v>1</v>
      </c>
      <c r="B32" s="697" t="s">
        <v>637</v>
      </c>
      <c r="C32" s="697"/>
      <c r="D32" s="697"/>
      <c r="E32" s="697" t="s">
        <v>350</v>
      </c>
      <c r="F32" s="697" t="s">
        <v>350</v>
      </c>
      <c r="G32" s="697" t="s">
        <v>350</v>
      </c>
      <c r="H32" s="697" t="s">
        <v>350</v>
      </c>
      <c r="I32" s="697"/>
      <c r="J32" s="697"/>
    </row>
    <row r="33" spans="1:10" hidden="1">
      <c r="A33" s="224">
        <v>2</v>
      </c>
      <c r="B33" s="244" t="s">
        <v>638</v>
      </c>
      <c r="C33" s="244"/>
      <c r="D33" s="244"/>
      <c r="E33" s="229" t="s">
        <v>350</v>
      </c>
      <c r="F33" s="229" t="s">
        <v>350</v>
      </c>
      <c r="G33" s="229" t="s">
        <v>350</v>
      </c>
      <c r="H33" s="229" t="s">
        <v>350</v>
      </c>
      <c r="I33" s="244"/>
      <c r="J33" s="244"/>
    </row>
    <row r="34" spans="1:10" hidden="1">
      <c r="A34" s="224"/>
      <c r="B34" s="244" t="s">
        <v>954</v>
      </c>
      <c r="C34" s="244"/>
      <c r="D34" s="244">
        <v>696.19</v>
      </c>
      <c r="E34" s="229" t="s">
        <v>350</v>
      </c>
      <c r="F34" s="229" t="s">
        <v>350</v>
      </c>
      <c r="G34" s="229" t="s">
        <v>350</v>
      </c>
      <c r="H34" s="229" t="s">
        <v>350</v>
      </c>
      <c r="I34" s="244"/>
      <c r="J34" s="244">
        <v>696.19</v>
      </c>
    </row>
    <row r="35" spans="1:10" hidden="1">
      <c r="A35" s="245" t="s">
        <v>953</v>
      </c>
      <c r="B35" s="217" t="s">
        <v>157</v>
      </c>
      <c r="C35" s="246"/>
      <c r="D35" s="246"/>
      <c r="E35" s="229"/>
      <c r="F35" s="229"/>
      <c r="G35" s="229"/>
      <c r="H35" s="229"/>
      <c r="I35" s="246"/>
      <c r="J35" s="246"/>
    </row>
    <row r="36" spans="1:10">
      <c r="A36" s="235">
        <v>1</v>
      </c>
      <c r="B36" s="696" t="s">
        <v>637</v>
      </c>
      <c r="C36" s="696">
        <v>6.2409999999999997</v>
      </c>
      <c r="D36" s="696">
        <v>2357.9714299999996</v>
      </c>
      <c r="E36" s="696" t="s">
        <v>350</v>
      </c>
      <c r="F36" s="696" t="s">
        <v>350</v>
      </c>
      <c r="G36" s="696">
        <v>3.4640000000000004</v>
      </c>
      <c r="H36" s="696">
        <v>1318.9200399999997</v>
      </c>
      <c r="I36" s="696">
        <v>2.1519999999999997</v>
      </c>
      <c r="J36" s="696">
        <v>825.92508999999973</v>
      </c>
    </row>
    <row r="37" spans="1:10">
      <c r="A37" s="224">
        <v>2</v>
      </c>
      <c r="B37" s="225" t="s">
        <v>955</v>
      </c>
      <c r="C37" s="237">
        <v>4.6494999999999997</v>
      </c>
      <c r="D37" s="237">
        <v>1538.8478919999998</v>
      </c>
      <c r="E37" s="237" t="s">
        <v>350</v>
      </c>
      <c r="F37" s="237" t="s">
        <v>350</v>
      </c>
      <c r="G37" s="247">
        <v>0.20269999999999994</v>
      </c>
      <c r="H37" s="237">
        <v>76.182974000000002</v>
      </c>
      <c r="I37" s="237">
        <v>0.11419999999999998</v>
      </c>
      <c r="J37" s="237">
        <v>43.643349000000008</v>
      </c>
    </row>
    <row r="38" spans="1:10">
      <c r="A38" s="224">
        <v>3</v>
      </c>
      <c r="B38" s="225" t="s">
        <v>638</v>
      </c>
      <c r="C38" s="237">
        <v>5.94</v>
      </c>
      <c r="D38" s="237">
        <v>22.331526</v>
      </c>
      <c r="E38" s="237" t="s">
        <v>350</v>
      </c>
      <c r="F38" s="237" t="s">
        <v>350</v>
      </c>
      <c r="G38" s="237">
        <v>0.15</v>
      </c>
      <c r="H38" s="237">
        <v>0.65960099999999999</v>
      </c>
      <c r="I38" s="247">
        <v>0</v>
      </c>
      <c r="J38" s="237">
        <v>0</v>
      </c>
    </row>
    <row r="39" spans="1:10">
      <c r="A39" s="224">
        <v>4</v>
      </c>
      <c r="B39" s="225" t="s">
        <v>956</v>
      </c>
      <c r="C39" s="237">
        <v>0.42919508867667128</v>
      </c>
      <c r="D39" s="237">
        <v>141.33787999999998</v>
      </c>
      <c r="E39" s="237" t="s">
        <v>350</v>
      </c>
      <c r="F39" s="237" t="s">
        <v>350</v>
      </c>
      <c r="G39" s="237">
        <v>0.15061391541609828</v>
      </c>
      <c r="H39" s="237">
        <v>47.129899999999999</v>
      </c>
      <c r="I39" s="248">
        <v>8.6357435197817176E-2</v>
      </c>
      <c r="J39" s="239">
        <v>28.292069999999999</v>
      </c>
    </row>
    <row r="40" spans="1:10">
      <c r="A40" s="224">
        <v>5</v>
      </c>
      <c r="B40" s="244" t="s">
        <v>957</v>
      </c>
      <c r="C40" s="247">
        <v>6.9542974079126871</v>
      </c>
      <c r="D40" s="237">
        <v>232.63368499999999</v>
      </c>
      <c r="E40" s="237" t="s">
        <v>350</v>
      </c>
      <c r="F40" s="237" t="s">
        <v>350</v>
      </c>
      <c r="G40" s="247">
        <v>1.4778990450204639</v>
      </c>
      <c r="H40" s="237">
        <v>46.079443999999988</v>
      </c>
      <c r="I40" s="247">
        <v>1.1394270122783083</v>
      </c>
      <c r="J40" s="237">
        <v>37.182254000000007</v>
      </c>
    </row>
    <row r="41" spans="1:10">
      <c r="A41" s="224"/>
      <c r="B41" s="244" t="s">
        <v>954</v>
      </c>
      <c r="C41" s="237">
        <v>24.213992496589359</v>
      </c>
      <c r="D41" s="237">
        <v>4293.1224129999991</v>
      </c>
      <c r="E41" s="237" t="s">
        <v>350</v>
      </c>
      <c r="F41" s="237" t="s">
        <v>350</v>
      </c>
      <c r="G41" s="237">
        <v>5.4452129604365629</v>
      </c>
      <c r="H41" s="237">
        <v>1488.9719589999997</v>
      </c>
      <c r="I41" s="237">
        <v>3.491984447476125</v>
      </c>
      <c r="J41" s="237">
        <v>935.04276299999981</v>
      </c>
    </row>
    <row r="42" spans="1:10">
      <c r="A42" s="687" t="s">
        <v>155</v>
      </c>
      <c r="B42" s="688"/>
      <c r="C42" s="688"/>
      <c r="D42" s="688"/>
      <c r="E42" s="688"/>
      <c r="F42" s="688"/>
      <c r="G42" s="688"/>
      <c r="H42" s="688"/>
      <c r="I42" s="688"/>
      <c r="J42" s="689"/>
    </row>
    <row r="43" spans="1:10">
      <c r="A43" s="249" t="s">
        <v>958</v>
      </c>
      <c r="B43" s="216" t="s">
        <v>959</v>
      </c>
      <c r="C43" s="216"/>
      <c r="D43" s="216"/>
      <c r="E43" s="216"/>
      <c r="F43" s="250"/>
      <c r="G43" s="250"/>
      <c r="H43" s="250"/>
      <c r="I43" s="250"/>
      <c r="J43" s="250"/>
    </row>
    <row r="44" spans="1:10">
      <c r="A44" s="251"/>
      <c r="B44" s="692" t="s">
        <v>960</v>
      </c>
      <c r="C44" s="692"/>
      <c r="D44" s="692"/>
      <c r="E44" s="692"/>
      <c r="F44" s="692"/>
      <c r="G44" s="692"/>
      <c r="H44" s="692"/>
      <c r="I44" s="692"/>
      <c r="J44" s="692"/>
    </row>
    <row r="45" spans="1:10">
      <c r="A45" s="687" t="s">
        <v>961</v>
      </c>
      <c r="B45" s="688"/>
      <c r="C45" s="688"/>
      <c r="D45" s="688"/>
      <c r="E45" s="688"/>
      <c r="F45" s="688"/>
      <c r="G45" s="688"/>
      <c r="H45" s="688"/>
      <c r="I45" s="688"/>
      <c r="J45" s="689"/>
    </row>
    <row r="46" spans="1:10">
      <c r="A46" s="252"/>
      <c r="E46" s="253"/>
      <c r="F46" s="250"/>
      <c r="G46" s="250" t="s">
        <v>936</v>
      </c>
      <c r="H46" s="253" t="s">
        <v>936</v>
      </c>
      <c r="I46" s="253"/>
      <c r="J46" s="250"/>
    </row>
    <row r="47" spans="1:10">
      <c r="A47" s="252"/>
    </row>
    <row r="49" spans="3:10">
      <c r="C49" s="254"/>
      <c r="G49" s="254"/>
      <c r="I49" s="254"/>
    </row>
    <row r="50" spans="3:10">
      <c r="C50" s="254"/>
      <c r="G50" s="254"/>
      <c r="I50" s="254"/>
    </row>
    <row r="52" spans="3:10">
      <c r="H52" s="255"/>
      <c r="I52" s="256"/>
      <c r="J52" s="255"/>
    </row>
    <row r="53" spans="3:10">
      <c r="I53" s="256"/>
    </row>
  </sheetData>
  <mergeCells count="13">
    <mergeCell ref="A42:J42"/>
    <mergeCell ref="A45:J45"/>
    <mergeCell ref="I2:J2"/>
    <mergeCell ref="E2:F2"/>
    <mergeCell ref="G2:H2"/>
    <mergeCell ref="B44:J44"/>
    <mergeCell ref="B4:J4"/>
    <mergeCell ref="B18:J18"/>
    <mergeCell ref="B32:J32"/>
    <mergeCell ref="B36:J36"/>
    <mergeCell ref="A2:A3"/>
    <mergeCell ref="B2:B3"/>
    <mergeCell ref="C2:D2"/>
  </mergeCells>
  <pageMargins left="0.78431372549019596" right="0.78431372549019596" top="0.98039215686274495" bottom="0.98039215686274495" header="0.50980392156862797" footer="0.50980392156862797"/>
  <pageSetup paperSize="9" scale="72" orientation="landscape" useFirstPageNumber="1"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view="pageBreakPreview" zoomScale="60" zoomScaleNormal="100" workbookViewId="0">
      <selection activeCell="A14" sqref="A14"/>
    </sheetView>
  </sheetViews>
  <sheetFormatPr defaultRowHeight="12.75"/>
  <cols>
    <col min="1" max="1" width="55.5703125" style="3" customWidth="1"/>
    <col min="2" max="2" width="15" style="3" customWidth="1"/>
    <col min="3" max="3" width="12.140625" style="3" customWidth="1"/>
    <col min="4" max="4" width="13" style="3" customWidth="1"/>
    <col min="5" max="5" width="10.5703125" style="3" bestFit="1" customWidth="1"/>
    <col min="6" max="6" width="10.7109375" style="3" bestFit="1" customWidth="1"/>
    <col min="7" max="7" width="9.140625" style="3" customWidth="1"/>
    <col min="8" max="8" width="10.140625" style="3" bestFit="1" customWidth="1"/>
    <col min="9" max="9" width="9.28515625" style="3" hidden="1" customWidth="1"/>
    <col min="10" max="12" width="9.140625" style="3" hidden="1" customWidth="1"/>
    <col min="13" max="13" width="10.140625" style="3" hidden="1" customWidth="1"/>
    <col min="14" max="16384" width="9.140625" style="3"/>
  </cols>
  <sheetData>
    <row r="1" spans="1:11" ht="15" customHeight="1">
      <c r="A1" s="170" t="str">
        <f>'[2]Data Summary'!$A$77</f>
        <v>Table 75:  Macro Economic Indicators</v>
      </c>
      <c r="B1" s="171"/>
      <c r="C1" s="171"/>
      <c r="D1" s="172"/>
      <c r="E1" s="704"/>
      <c r="F1" s="705"/>
      <c r="G1" s="173"/>
      <c r="H1" s="173"/>
      <c r="I1" s="174"/>
      <c r="K1" s="173"/>
    </row>
    <row r="2" spans="1:11" ht="18" customHeight="1">
      <c r="A2" s="706" t="s">
        <v>912</v>
      </c>
      <c r="B2" s="707"/>
      <c r="C2" s="707"/>
      <c r="D2" s="701"/>
      <c r="E2" s="708">
        <v>19010164</v>
      </c>
      <c r="F2" s="709"/>
      <c r="G2" s="175"/>
      <c r="H2" s="175"/>
      <c r="I2" s="175"/>
      <c r="K2" s="175"/>
    </row>
    <row r="3" spans="1:11" ht="18" customHeight="1">
      <c r="A3" s="710" t="s">
        <v>1113</v>
      </c>
      <c r="B3" s="707"/>
      <c r="C3" s="707"/>
      <c r="D3" s="701"/>
      <c r="E3" s="702">
        <v>30.1</v>
      </c>
      <c r="F3" s="703"/>
      <c r="G3" s="175"/>
      <c r="H3" s="176"/>
      <c r="I3" s="175"/>
      <c r="K3" s="175"/>
    </row>
    <row r="4" spans="1:11" ht="18" customHeight="1">
      <c r="A4" s="699" t="s">
        <v>913</v>
      </c>
      <c r="B4" s="700"/>
      <c r="C4" s="700"/>
      <c r="D4" s="701"/>
      <c r="E4" s="702">
        <v>32.299999999999997</v>
      </c>
      <c r="F4" s="703"/>
      <c r="G4" s="175"/>
      <c r="H4" s="175"/>
      <c r="I4" s="175"/>
      <c r="K4" s="175"/>
    </row>
    <row r="5" spans="1:11" ht="18" customHeight="1">
      <c r="A5" s="177" t="s">
        <v>914</v>
      </c>
      <c r="B5" s="178">
        <v>43586</v>
      </c>
      <c r="C5" s="178">
        <v>43617</v>
      </c>
      <c r="D5" s="178">
        <v>43647</v>
      </c>
      <c r="E5" s="178">
        <v>43678</v>
      </c>
      <c r="F5" s="178">
        <v>43709</v>
      </c>
      <c r="G5" s="175"/>
      <c r="H5" s="175"/>
      <c r="I5" s="175"/>
      <c r="K5" s="175"/>
    </row>
    <row r="6" spans="1:11" ht="18" customHeight="1">
      <c r="A6" s="179" t="s">
        <v>1114</v>
      </c>
      <c r="B6" s="180">
        <v>4</v>
      </c>
      <c r="C6" s="180">
        <v>4</v>
      </c>
      <c r="D6" s="180">
        <v>4</v>
      </c>
      <c r="E6" s="180">
        <v>4</v>
      </c>
      <c r="F6" s="180">
        <v>4</v>
      </c>
      <c r="G6" s="175"/>
      <c r="H6" s="175"/>
      <c r="I6" s="175"/>
      <c r="K6" s="175"/>
    </row>
    <row r="7" spans="1:11" ht="18" customHeight="1">
      <c r="A7" s="181" t="s">
        <v>1115</v>
      </c>
      <c r="B7" s="182">
        <v>6</v>
      </c>
      <c r="C7" s="182">
        <v>5.75</v>
      </c>
      <c r="D7" s="182">
        <v>5.75</v>
      </c>
      <c r="E7" s="182">
        <v>5.4</v>
      </c>
      <c r="F7" s="182">
        <v>5.4</v>
      </c>
      <c r="G7" s="175"/>
      <c r="H7" s="175"/>
      <c r="I7" s="175"/>
      <c r="K7" s="175"/>
    </row>
    <row r="8" spans="1:11" ht="18" customHeight="1">
      <c r="A8" s="183" t="s">
        <v>915</v>
      </c>
      <c r="B8" s="184">
        <v>154308.70000000001</v>
      </c>
      <c r="C8" s="184">
        <v>154143</v>
      </c>
      <c r="D8" s="184">
        <v>155663.79999999999</v>
      </c>
      <c r="E8" s="184">
        <f>15599362/100</f>
        <v>155993.62</v>
      </c>
      <c r="F8" s="184">
        <v>156484.76</v>
      </c>
      <c r="G8" s="175"/>
      <c r="H8" s="175"/>
      <c r="I8" s="175"/>
      <c r="K8" s="175"/>
    </row>
    <row r="9" spans="1:11" ht="18" customHeight="1">
      <c r="A9" s="181" t="s">
        <v>916</v>
      </c>
      <c r="B9" s="184">
        <v>124985.5</v>
      </c>
      <c r="C9" s="184">
        <v>124905.8</v>
      </c>
      <c r="D9" s="184">
        <v>126491.3</v>
      </c>
      <c r="E9" s="184">
        <v>126802</v>
      </c>
      <c r="F9" s="184">
        <v>127228.3</v>
      </c>
      <c r="G9" s="175"/>
      <c r="H9" s="175"/>
      <c r="I9" s="175"/>
      <c r="K9" s="175"/>
    </row>
    <row r="10" spans="1:11" ht="18" customHeight="1">
      <c r="A10" s="186" t="s">
        <v>917</v>
      </c>
      <c r="B10" s="184">
        <v>96225.9</v>
      </c>
      <c r="C10" s="184">
        <v>96485.7</v>
      </c>
      <c r="D10" s="184">
        <v>96569.4</v>
      </c>
      <c r="E10" s="184">
        <f>9682964/100</f>
        <v>96829.64</v>
      </c>
      <c r="F10" s="184">
        <v>97011.6</v>
      </c>
      <c r="G10" s="175"/>
      <c r="H10" s="175"/>
      <c r="I10" s="175"/>
      <c r="K10" s="175"/>
    </row>
    <row r="11" spans="1:11" ht="18" customHeight="1">
      <c r="A11" s="187" t="s">
        <v>918</v>
      </c>
      <c r="B11" s="188"/>
      <c r="C11" s="188"/>
      <c r="D11" s="188"/>
      <c r="E11" s="188"/>
      <c r="F11" s="188"/>
      <c r="G11" s="189"/>
      <c r="H11" s="175"/>
      <c r="I11" s="175"/>
      <c r="K11" s="175"/>
    </row>
    <row r="12" spans="1:11" ht="18" customHeight="1">
      <c r="A12" s="190" t="s">
        <v>642</v>
      </c>
      <c r="B12" s="191">
        <v>5.9</v>
      </c>
      <c r="C12" s="191">
        <v>5.78</v>
      </c>
      <c r="D12" s="191">
        <v>5.59</v>
      </c>
      <c r="E12" s="191">
        <v>5.36</v>
      </c>
      <c r="F12" s="191">
        <v>5.31</v>
      </c>
      <c r="G12" s="189"/>
      <c r="H12" s="175"/>
      <c r="I12" s="175"/>
      <c r="K12" s="175"/>
    </row>
    <row r="13" spans="1:11" ht="18.75" customHeight="1">
      <c r="A13" s="190" t="s">
        <v>643</v>
      </c>
      <c r="B13" s="182">
        <v>6.19</v>
      </c>
      <c r="C13" s="182">
        <v>6.03</v>
      </c>
      <c r="D13" s="182">
        <v>5.74</v>
      </c>
      <c r="E13" s="182">
        <v>5.41</v>
      </c>
      <c r="F13" s="182">
        <v>5.41</v>
      </c>
      <c r="G13" s="175"/>
      <c r="H13" s="175"/>
      <c r="I13" s="175"/>
      <c r="K13" s="175"/>
    </row>
    <row r="14" spans="1:11" ht="18" customHeight="1">
      <c r="A14" s="190" t="s">
        <v>1116</v>
      </c>
      <c r="B14" s="192" t="s">
        <v>644</v>
      </c>
      <c r="C14" s="192" t="s">
        <v>644</v>
      </c>
      <c r="D14" s="192" t="s">
        <v>644</v>
      </c>
      <c r="E14" s="192" t="s">
        <v>644</v>
      </c>
      <c r="F14" s="192" t="s">
        <v>644</v>
      </c>
      <c r="G14" s="189"/>
      <c r="H14" s="175"/>
      <c r="I14" s="175"/>
      <c r="K14" s="189"/>
    </row>
    <row r="15" spans="1:11" ht="28.35" customHeight="1">
      <c r="A15" s="193" t="s">
        <v>645</v>
      </c>
      <c r="B15" s="182" t="s">
        <v>646</v>
      </c>
      <c r="C15" s="182" t="s">
        <v>647</v>
      </c>
      <c r="D15" s="182" t="s">
        <v>647</v>
      </c>
      <c r="E15" s="182" t="s">
        <v>648</v>
      </c>
      <c r="F15" s="182" t="s">
        <v>649</v>
      </c>
      <c r="G15" s="189"/>
      <c r="H15" s="175"/>
      <c r="I15" s="175"/>
      <c r="K15" s="189"/>
    </row>
    <row r="16" spans="1:11" ht="15.75">
      <c r="A16" s="187" t="s">
        <v>919</v>
      </c>
      <c r="B16" s="188"/>
      <c r="C16" s="188"/>
      <c r="D16" s="188"/>
      <c r="E16" s="188"/>
      <c r="F16" s="188"/>
      <c r="G16" s="189"/>
      <c r="H16" s="175"/>
      <c r="I16" s="175"/>
      <c r="K16" s="175"/>
    </row>
    <row r="17" spans="1:14" ht="15">
      <c r="A17" s="194" t="s">
        <v>920</v>
      </c>
      <c r="B17" s="195">
        <v>846355.18416197621</v>
      </c>
      <c r="C17" s="195">
        <v>642988.27491587889</v>
      </c>
      <c r="D17" s="195">
        <v>761069.6</v>
      </c>
      <c r="E17" s="195">
        <v>724437.91260778706</v>
      </c>
      <c r="F17" s="195">
        <v>763188.95462160488</v>
      </c>
      <c r="G17" s="175"/>
      <c r="I17" s="196"/>
      <c r="K17" s="175"/>
      <c r="L17" s="197"/>
      <c r="M17" s="198"/>
      <c r="N17" s="199"/>
    </row>
    <row r="18" spans="1:14" ht="15">
      <c r="A18" s="200" t="s">
        <v>650</v>
      </c>
      <c r="B18" s="195">
        <v>15438014.550000001</v>
      </c>
      <c r="C18" s="195">
        <v>15197087.369999999</v>
      </c>
      <c r="D18" s="195">
        <v>14147124.630000001</v>
      </c>
      <c r="E18" s="195">
        <v>14098451.66</v>
      </c>
      <c r="F18" s="195">
        <v>14717456.1</v>
      </c>
      <c r="G18" s="175"/>
      <c r="I18" s="175"/>
      <c r="K18" s="175"/>
      <c r="L18" s="198"/>
    </row>
    <row r="19" spans="1:14" ht="15">
      <c r="A19" s="200" t="s">
        <v>651</v>
      </c>
      <c r="B19" s="195">
        <v>15254361.2937959</v>
      </c>
      <c r="C19" s="195">
        <v>15031415.431634599</v>
      </c>
      <c r="D19" s="195">
        <v>14005416.871057499</v>
      </c>
      <c r="E19" s="195">
        <v>13976168.086569199</v>
      </c>
      <c r="F19" s="195">
        <v>14573003.178620899</v>
      </c>
      <c r="G19" s="175"/>
      <c r="H19" s="175"/>
      <c r="I19" s="175"/>
      <c r="K19" s="175"/>
    </row>
    <row r="20" spans="1:14" ht="15">
      <c r="A20" s="201" t="s">
        <v>652</v>
      </c>
      <c r="B20" s="184">
        <v>7920</v>
      </c>
      <c r="C20" s="184">
        <v>2596</v>
      </c>
      <c r="D20" s="184">
        <v>-12419</v>
      </c>
      <c r="E20" s="184">
        <v>-17592</v>
      </c>
      <c r="F20" s="184">
        <v>7548</v>
      </c>
      <c r="G20" s="175"/>
      <c r="H20" s="175"/>
      <c r="I20" s="175"/>
      <c r="K20" s="175"/>
    </row>
    <row r="21" spans="1:14" ht="15.75">
      <c r="A21" s="187" t="s">
        <v>653</v>
      </c>
      <c r="B21" s="188"/>
      <c r="C21" s="188"/>
      <c r="D21" s="188"/>
      <c r="E21" s="188"/>
      <c r="F21" s="188"/>
      <c r="G21" s="189"/>
      <c r="H21" s="175"/>
      <c r="I21" s="175"/>
      <c r="K21" s="175"/>
    </row>
    <row r="22" spans="1:14" ht="15">
      <c r="A22" s="194" t="s">
        <v>654</v>
      </c>
      <c r="B22" s="195">
        <v>421867.8</v>
      </c>
      <c r="C22" s="195">
        <v>427678.8</v>
      </c>
      <c r="D22" s="195">
        <v>429649.3</v>
      </c>
      <c r="E22" s="195">
        <v>428604</v>
      </c>
      <c r="F22" s="195">
        <v>433594</v>
      </c>
      <c r="G22" s="175"/>
      <c r="H22" s="175"/>
      <c r="I22" s="175"/>
      <c r="K22" s="175"/>
    </row>
    <row r="23" spans="1:14" ht="15">
      <c r="A23" s="200" t="s">
        <v>655</v>
      </c>
      <c r="B23" s="182">
        <v>69.805800000000005</v>
      </c>
      <c r="C23" s="182">
        <v>68.918000000000006</v>
      </c>
      <c r="D23" s="182">
        <v>68.856899999999996</v>
      </c>
      <c r="E23" s="182">
        <v>71.758600000000001</v>
      </c>
      <c r="F23" s="182">
        <v>70.685000000000002</v>
      </c>
      <c r="G23" s="175"/>
      <c r="H23" s="175"/>
      <c r="I23" s="175"/>
      <c r="K23" s="175"/>
    </row>
    <row r="24" spans="1:14" ht="15">
      <c r="A24" s="200" t="s">
        <v>656</v>
      </c>
      <c r="B24" s="192">
        <v>77.728800000000007</v>
      </c>
      <c r="C24" s="192">
        <v>78.357900000000001</v>
      </c>
      <c r="D24" s="192">
        <v>76.841999999999999</v>
      </c>
      <c r="E24" s="192">
        <v>79.239699999999999</v>
      </c>
      <c r="F24" s="192">
        <v>77.328400000000002</v>
      </c>
      <c r="G24" s="175"/>
      <c r="H24" s="175"/>
      <c r="I24" s="175"/>
      <c r="K24" s="175"/>
    </row>
    <row r="25" spans="1:14" ht="15">
      <c r="A25" s="201" t="s">
        <v>657</v>
      </c>
      <c r="B25" s="182">
        <v>3.93</v>
      </c>
      <c r="C25" s="182">
        <v>4.7</v>
      </c>
      <c r="D25" s="182">
        <v>4.3099999999999996</v>
      </c>
      <c r="E25" s="182">
        <v>4.24</v>
      </c>
      <c r="F25" s="182">
        <v>4.2300000000000004</v>
      </c>
      <c r="G25" s="175"/>
      <c r="H25" s="175"/>
      <c r="I25" s="175"/>
      <c r="K25" s="175"/>
    </row>
    <row r="26" spans="1:14" ht="15.75">
      <c r="A26" s="187" t="s">
        <v>658</v>
      </c>
      <c r="B26" s="188"/>
      <c r="C26" s="188"/>
      <c r="D26" s="188"/>
      <c r="E26" s="188"/>
      <c r="F26" s="188"/>
      <c r="G26" s="189"/>
      <c r="H26" s="175"/>
      <c r="I26" s="175"/>
      <c r="K26" s="175"/>
    </row>
    <row r="27" spans="1:14" ht="15">
      <c r="A27" s="194" t="s">
        <v>921</v>
      </c>
      <c r="B27" s="185">
        <v>1360</v>
      </c>
      <c r="C27" s="185">
        <v>2040</v>
      </c>
      <c r="D27" s="185">
        <v>2720</v>
      </c>
      <c r="E27" s="185">
        <f>240000/100</f>
        <v>2400</v>
      </c>
      <c r="F27" s="185">
        <v>4250</v>
      </c>
      <c r="G27" s="175"/>
      <c r="H27" s="175"/>
      <c r="I27" s="175"/>
      <c r="K27" s="175"/>
    </row>
    <row r="28" spans="1:14" ht="15">
      <c r="A28" s="200" t="s">
        <v>659</v>
      </c>
      <c r="B28" s="192">
        <v>121.2</v>
      </c>
      <c r="C28" s="192">
        <v>121.5</v>
      </c>
      <c r="D28" s="192">
        <v>121.2</v>
      </c>
      <c r="E28" s="192">
        <v>121.4</v>
      </c>
      <c r="F28" s="192" t="s">
        <v>660</v>
      </c>
      <c r="G28" s="175"/>
      <c r="H28" s="175"/>
      <c r="I28" s="175"/>
    </row>
    <row r="29" spans="1:14" ht="15">
      <c r="A29" s="200" t="s">
        <v>661</v>
      </c>
      <c r="B29" s="192">
        <v>142</v>
      </c>
      <c r="C29" s="192">
        <v>142.9</v>
      </c>
      <c r="D29" s="192">
        <v>144.19999999999999</v>
      </c>
      <c r="E29" s="192">
        <v>144.9</v>
      </c>
      <c r="F29" s="192" t="s">
        <v>660</v>
      </c>
      <c r="G29" s="175"/>
      <c r="H29" s="175"/>
      <c r="I29" s="175"/>
    </row>
    <row r="30" spans="1:14" ht="15.75">
      <c r="A30" s="187" t="s">
        <v>1112</v>
      </c>
      <c r="B30" s="188"/>
      <c r="C30" s="188"/>
      <c r="D30" s="188"/>
      <c r="E30" s="188"/>
      <c r="F30" s="188"/>
      <c r="G30" s="189"/>
      <c r="H30" s="175"/>
      <c r="I30" s="175"/>
    </row>
    <row r="31" spans="1:14" ht="15">
      <c r="A31" s="194" t="s">
        <v>662</v>
      </c>
      <c r="B31" s="192">
        <v>135.5</v>
      </c>
      <c r="C31" s="192">
        <v>129.19999999999999</v>
      </c>
      <c r="D31" s="192">
        <v>131.1</v>
      </c>
      <c r="E31" s="192" t="s">
        <v>660</v>
      </c>
      <c r="F31" s="192" t="s">
        <v>660</v>
      </c>
      <c r="G31" s="175"/>
      <c r="H31" s="175"/>
      <c r="I31" s="175"/>
    </row>
    <row r="32" spans="1:14" ht="15">
      <c r="A32" s="200" t="s">
        <v>663</v>
      </c>
      <c r="B32" s="192">
        <v>110.2</v>
      </c>
      <c r="C32" s="192">
        <v>106.5</v>
      </c>
      <c r="D32" s="192">
        <v>100.2</v>
      </c>
      <c r="E32" s="192" t="s">
        <v>660</v>
      </c>
      <c r="F32" s="192" t="s">
        <v>660</v>
      </c>
      <c r="G32" s="175"/>
      <c r="H32" s="175"/>
      <c r="I32" s="175"/>
      <c r="K32" s="202"/>
    </row>
    <row r="33" spans="1:11" ht="15">
      <c r="A33" s="200" t="s">
        <v>664</v>
      </c>
      <c r="B33" s="192">
        <v>135.9</v>
      </c>
      <c r="C33" s="192">
        <v>128.9</v>
      </c>
      <c r="D33" s="192">
        <v>132.9</v>
      </c>
      <c r="E33" s="192" t="s">
        <v>660</v>
      </c>
      <c r="F33" s="192" t="s">
        <v>660</v>
      </c>
      <c r="G33" s="175"/>
      <c r="H33" s="175"/>
      <c r="I33" s="175"/>
      <c r="K33" s="202"/>
    </row>
    <row r="34" spans="1:11" ht="15">
      <c r="A34" s="201" t="s">
        <v>665</v>
      </c>
      <c r="B34" s="192">
        <v>176.9</v>
      </c>
      <c r="C34" s="192">
        <v>173</v>
      </c>
      <c r="D34" s="192">
        <v>169.7</v>
      </c>
      <c r="E34" s="192" t="s">
        <v>660</v>
      </c>
      <c r="F34" s="192" t="s">
        <v>660</v>
      </c>
      <c r="G34" s="175"/>
      <c r="H34" s="175"/>
      <c r="I34" s="175"/>
      <c r="K34" s="202"/>
    </row>
    <row r="35" spans="1:11" ht="15.75">
      <c r="A35" s="187" t="s">
        <v>666</v>
      </c>
      <c r="B35" s="188"/>
      <c r="C35" s="188"/>
      <c r="D35" s="188"/>
      <c r="E35" s="188"/>
      <c r="F35" s="188"/>
      <c r="G35" s="189"/>
      <c r="H35" s="175"/>
      <c r="I35" s="175"/>
      <c r="K35" s="175"/>
    </row>
    <row r="36" spans="1:11" ht="15">
      <c r="A36" s="203" t="s">
        <v>667</v>
      </c>
      <c r="B36" s="204">
        <v>29994.46</v>
      </c>
      <c r="C36" s="204">
        <v>25012.28</v>
      </c>
      <c r="D36" s="204">
        <v>26332.63</v>
      </c>
      <c r="E36" s="204">
        <v>26126.82</v>
      </c>
      <c r="F36" s="180" t="s">
        <v>660</v>
      </c>
      <c r="G36" s="175"/>
      <c r="H36" s="175"/>
      <c r="I36" s="175"/>
      <c r="K36" s="205"/>
    </row>
    <row r="37" spans="1:11" ht="15">
      <c r="A37" s="206" t="s">
        <v>668</v>
      </c>
      <c r="B37" s="207">
        <v>45354</v>
      </c>
      <c r="C37" s="207">
        <v>40290.25</v>
      </c>
      <c r="D37" s="207">
        <v>39759.699999999997</v>
      </c>
      <c r="E37" s="207">
        <v>39581.65</v>
      </c>
      <c r="F37" s="192" t="s">
        <v>660</v>
      </c>
      <c r="G37" s="208"/>
      <c r="H37" s="208"/>
      <c r="J37" s="208"/>
    </row>
    <row r="38" spans="1:11" ht="15">
      <c r="A38" s="209" t="s">
        <v>669</v>
      </c>
      <c r="B38" s="210">
        <f>B36-B37</f>
        <v>-15359.54</v>
      </c>
      <c r="C38" s="210">
        <f>C36-C37</f>
        <v>-15277.970000000001</v>
      </c>
      <c r="D38" s="210">
        <f>D36-D37</f>
        <v>-13427.069999999996</v>
      </c>
      <c r="E38" s="210">
        <f>E36-E37</f>
        <v>-13454.830000000002</v>
      </c>
      <c r="F38" s="211" t="s">
        <v>660</v>
      </c>
      <c r="G38" s="208"/>
      <c r="H38" s="208"/>
      <c r="J38" s="208"/>
    </row>
    <row r="39" spans="1:11">
      <c r="A39" s="711" t="s">
        <v>235</v>
      </c>
      <c r="B39" s="711"/>
      <c r="C39" s="711"/>
      <c r="D39" s="711"/>
      <c r="E39" s="208"/>
      <c r="F39" s="208"/>
      <c r="G39" s="208"/>
      <c r="H39" s="208"/>
      <c r="J39" s="208"/>
    </row>
    <row r="40" spans="1:11">
      <c r="A40" s="712" t="s">
        <v>922</v>
      </c>
      <c r="B40" s="712"/>
      <c r="C40" s="712"/>
      <c r="D40" s="712"/>
      <c r="E40" s="712"/>
      <c r="F40" s="712"/>
      <c r="G40" s="208"/>
      <c r="H40" s="208"/>
      <c r="I40" s="208"/>
      <c r="K40" s="208"/>
    </row>
    <row r="41" spans="1:11">
      <c r="A41" s="212" t="s">
        <v>670</v>
      </c>
      <c r="B41" s="213"/>
      <c r="C41" s="213"/>
      <c r="D41" s="213"/>
      <c r="E41" s="213"/>
      <c r="F41" s="213"/>
      <c r="G41" s="208"/>
    </row>
    <row r="42" spans="1:11">
      <c r="A42" s="712" t="s">
        <v>923</v>
      </c>
      <c r="B42" s="712"/>
      <c r="C42" s="712"/>
      <c r="D42" s="712"/>
      <c r="E42" s="712"/>
      <c r="F42" s="712"/>
      <c r="G42" s="208"/>
    </row>
    <row r="43" spans="1:11" ht="17.25" customHeight="1">
      <c r="A43" s="712" t="s">
        <v>924</v>
      </c>
      <c r="B43" s="712"/>
      <c r="C43" s="712"/>
      <c r="D43" s="712"/>
      <c r="E43" s="712"/>
      <c r="F43" s="712"/>
      <c r="G43" s="208"/>
    </row>
    <row r="44" spans="1:11">
      <c r="A44" s="712" t="s">
        <v>671</v>
      </c>
      <c r="B44" s="712"/>
      <c r="C44" s="712"/>
      <c r="D44" s="712"/>
      <c r="E44" s="712"/>
      <c r="F44" s="712"/>
      <c r="G44" s="208"/>
      <c r="H44" s="208"/>
      <c r="I44" s="208"/>
      <c r="K44" s="208"/>
    </row>
    <row r="45" spans="1:11">
      <c r="A45" s="214" t="s">
        <v>672</v>
      </c>
      <c r="B45" s="214"/>
      <c r="C45" s="214"/>
      <c r="D45" s="175"/>
      <c r="E45" s="175"/>
      <c r="F45" s="175"/>
      <c r="G45" s="215"/>
      <c r="H45" s="215"/>
      <c r="I45" s="215"/>
      <c r="K45" s="215"/>
    </row>
  </sheetData>
  <mergeCells count="12">
    <mergeCell ref="A39:D39"/>
    <mergeCell ref="A40:F40"/>
    <mergeCell ref="A42:F42"/>
    <mergeCell ref="A43:F43"/>
    <mergeCell ref="A44:F44"/>
    <mergeCell ref="A4:D4"/>
    <mergeCell ref="E4:F4"/>
    <mergeCell ref="E3:F3"/>
    <mergeCell ref="E1:F1"/>
    <mergeCell ref="A2:D2"/>
    <mergeCell ref="E2:F2"/>
    <mergeCell ref="A3:D3"/>
  </mergeCells>
  <hyperlinks>
    <hyperlink ref="A13" location="_edn3" display="_edn3"/>
  </hyperlinks>
  <pageMargins left="0.78431372549019596" right="0.78431372549019596" top="0.98039215686274495" bottom="0.98039215686274495" header="0.50980392156862797" footer="0.50980392156862797"/>
  <pageSetup paperSize="9" scale="74"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Normal="100" workbookViewId="0">
      <selection sqref="A1:IV65536"/>
    </sheetView>
  </sheetViews>
  <sheetFormatPr defaultRowHeight="15"/>
  <cols>
    <col min="1" max="1" width="31.5703125" style="91" customWidth="1"/>
    <col min="2" max="2" width="7.5703125" style="91" customWidth="1"/>
    <col min="3" max="3" width="11.7109375" style="91" customWidth="1"/>
    <col min="4" max="4" width="9.7109375" style="91" customWidth="1"/>
    <col min="5" max="6" width="10.7109375" style="91" customWidth="1"/>
    <col min="7" max="7" width="9.42578125" style="91" customWidth="1"/>
    <col min="8" max="8" width="4.7109375" style="91" bestFit="1" customWidth="1"/>
    <col min="9" max="16384" width="9.140625" style="91"/>
  </cols>
  <sheetData>
    <row r="1" spans="1:7">
      <c r="A1" s="494" t="s">
        <v>774</v>
      </c>
      <c r="B1" s="494"/>
      <c r="C1" s="494"/>
      <c r="D1" s="494"/>
      <c r="E1" s="494"/>
      <c r="F1" s="494"/>
      <c r="G1" s="494"/>
    </row>
    <row r="2" spans="1:7" s="114" customFormat="1">
      <c r="A2" s="496" t="s">
        <v>125</v>
      </c>
      <c r="B2" s="492" t="s">
        <v>23</v>
      </c>
      <c r="C2" s="492"/>
      <c r="D2" s="492" t="s">
        <v>24</v>
      </c>
      <c r="E2" s="492"/>
      <c r="F2" s="497">
        <v>43709</v>
      </c>
      <c r="G2" s="497"/>
    </row>
    <row r="3" spans="1:7" s="114" customFormat="1" ht="30">
      <c r="A3" s="496"/>
      <c r="B3" s="118" t="s">
        <v>120</v>
      </c>
      <c r="C3" s="119" t="s">
        <v>775</v>
      </c>
      <c r="D3" s="118" t="s">
        <v>120</v>
      </c>
      <c r="E3" s="119" t="s">
        <v>775</v>
      </c>
      <c r="F3" s="118" t="s">
        <v>120</v>
      </c>
      <c r="G3" s="119" t="s">
        <v>770</v>
      </c>
    </row>
    <row r="4" spans="1:7" s="114" customFormat="1">
      <c r="A4" s="128" t="s">
        <v>776</v>
      </c>
      <c r="B4" s="129" t="s">
        <v>777</v>
      </c>
      <c r="C4" s="130" t="s">
        <v>777</v>
      </c>
      <c r="D4" s="129">
        <v>0</v>
      </c>
      <c r="E4" s="130">
        <v>0</v>
      </c>
      <c r="F4" s="129">
        <v>0</v>
      </c>
      <c r="G4" s="130">
        <v>0</v>
      </c>
    </row>
    <row r="5" spans="1:7" s="114" customFormat="1">
      <c r="A5" s="128" t="s">
        <v>778</v>
      </c>
      <c r="B5" s="129">
        <v>1</v>
      </c>
      <c r="C5" s="130">
        <v>9</v>
      </c>
      <c r="D5" s="129">
        <v>0</v>
      </c>
      <c r="E5" s="130">
        <v>0</v>
      </c>
      <c r="F5" s="129">
        <v>0</v>
      </c>
      <c r="G5" s="130">
        <v>0</v>
      </c>
    </row>
    <row r="6" spans="1:7" s="114" customFormat="1">
      <c r="A6" s="128" t="s">
        <v>779</v>
      </c>
      <c r="B6" s="129">
        <v>1</v>
      </c>
      <c r="C6" s="130">
        <v>1131</v>
      </c>
      <c r="D6" s="129">
        <v>1</v>
      </c>
      <c r="E6" s="130">
        <v>1189.8499999999999</v>
      </c>
      <c r="F6" s="129">
        <v>0</v>
      </c>
      <c r="G6" s="130">
        <v>0</v>
      </c>
    </row>
    <row r="7" spans="1:7" s="114" customFormat="1">
      <c r="A7" s="128" t="s">
        <v>780</v>
      </c>
      <c r="B7" s="129">
        <v>4</v>
      </c>
      <c r="C7" s="130">
        <v>542</v>
      </c>
      <c r="D7" s="129">
        <v>1</v>
      </c>
      <c r="E7" s="130">
        <v>12.841200000000001</v>
      </c>
      <c r="F7" s="129">
        <v>0</v>
      </c>
      <c r="G7" s="130">
        <v>0</v>
      </c>
    </row>
    <row r="8" spans="1:7" s="114" customFormat="1">
      <c r="A8" s="128" t="s">
        <v>781</v>
      </c>
      <c r="B8" s="129">
        <v>4</v>
      </c>
      <c r="C8" s="130">
        <v>622</v>
      </c>
      <c r="D8" s="129">
        <v>3</v>
      </c>
      <c r="E8" s="130">
        <v>141.13588200000001</v>
      </c>
      <c r="F8" s="129">
        <v>0</v>
      </c>
      <c r="G8" s="130">
        <v>0</v>
      </c>
    </row>
    <row r="9" spans="1:7" s="114" customFormat="1">
      <c r="A9" s="128" t="s">
        <v>782</v>
      </c>
      <c r="B9" s="129">
        <v>2</v>
      </c>
      <c r="C9" s="130">
        <v>59</v>
      </c>
      <c r="D9" s="129">
        <v>2</v>
      </c>
      <c r="E9" s="130">
        <v>48.18</v>
      </c>
      <c r="F9" s="129">
        <v>0</v>
      </c>
      <c r="G9" s="130">
        <v>0</v>
      </c>
    </row>
    <row r="10" spans="1:7" s="114" customFormat="1">
      <c r="A10" s="128" t="s">
        <v>783</v>
      </c>
      <c r="B10" s="129">
        <v>8</v>
      </c>
      <c r="C10" s="130">
        <v>266</v>
      </c>
      <c r="D10" s="129">
        <v>5</v>
      </c>
      <c r="E10" s="130">
        <v>4217.9736000000003</v>
      </c>
      <c r="F10" s="129">
        <v>0</v>
      </c>
      <c r="G10" s="130">
        <v>0</v>
      </c>
    </row>
    <row r="11" spans="1:7" s="114" customFormat="1">
      <c r="A11" s="128" t="s">
        <v>784</v>
      </c>
      <c r="B11" s="129">
        <v>9</v>
      </c>
      <c r="C11" s="130">
        <v>467</v>
      </c>
      <c r="D11" s="129">
        <v>5</v>
      </c>
      <c r="E11" s="130">
        <v>1992.1</v>
      </c>
      <c r="F11" s="129">
        <v>2</v>
      </c>
      <c r="G11" s="130">
        <v>17.77</v>
      </c>
    </row>
    <row r="12" spans="1:7" s="114" customFormat="1">
      <c r="A12" s="128" t="s">
        <v>785</v>
      </c>
      <c r="B12" s="129">
        <v>1</v>
      </c>
      <c r="C12" s="130">
        <v>1</v>
      </c>
      <c r="D12" s="129">
        <v>1</v>
      </c>
      <c r="E12" s="130">
        <v>2.2692000000000001</v>
      </c>
      <c r="F12" s="129">
        <v>0</v>
      </c>
      <c r="G12" s="130">
        <v>0</v>
      </c>
    </row>
    <row r="13" spans="1:7" s="114" customFormat="1">
      <c r="A13" s="128" t="s">
        <v>786</v>
      </c>
      <c r="B13" s="129">
        <v>4</v>
      </c>
      <c r="C13" s="130">
        <v>3739</v>
      </c>
      <c r="D13" s="129">
        <v>2</v>
      </c>
      <c r="E13" s="130">
        <v>105.59916799999999</v>
      </c>
      <c r="F13" s="129">
        <v>1</v>
      </c>
      <c r="G13" s="130">
        <v>3.69</v>
      </c>
    </row>
    <row r="14" spans="1:7" s="114" customFormat="1">
      <c r="A14" s="128" t="s">
        <v>787</v>
      </c>
      <c r="B14" s="129">
        <v>4</v>
      </c>
      <c r="C14" s="130">
        <v>90</v>
      </c>
      <c r="D14" s="129">
        <v>0</v>
      </c>
      <c r="E14" s="130">
        <v>0</v>
      </c>
      <c r="F14" s="129">
        <v>0</v>
      </c>
      <c r="G14" s="130">
        <v>0</v>
      </c>
    </row>
    <row r="15" spans="1:7" s="114" customFormat="1">
      <c r="A15" s="128" t="s">
        <v>788</v>
      </c>
      <c r="B15" s="129">
        <v>3</v>
      </c>
      <c r="C15" s="130">
        <v>58</v>
      </c>
      <c r="D15" s="129">
        <v>4</v>
      </c>
      <c r="E15" s="130">
        <v>1253.3411600000002</v>
      </c>
      <c r="F15" s="129">
        <v>1</v>
      </c>
      <c r="G15" s="130">
        <v>4.49</v>
      </c>
    </row>
    <row r="16" spans="1:7" s="114" customFormat="1">
      <c r="A16" s="128" t="s">
        <v>789</v>
      </c>
      <c r="B16" s="129">
        <v>3</v>
      </c>
      <c r="C16" s="130">
        <v>1647</v>
      </c>
      <c r="D16" s="129">
        <v>0</v>
      </c>
      <c r="E16" s="130">
        <v>0</v>
      </c>
      <c r="F16" s="129">
        <v>0</v>
      </c>
      <c r="G16" s="130">
        <v>0</v>
      </c>
    </row>
    <row r="17" spans="1:15" s="114" customFormat="1">
      <c r="A17" s="128" t="s">
        <v>790</v>
      </c>
      <c r="B17" s="129">
        <v>2</v>
      </c>
      <c r="C17" s="130">
        <v>45</v>
      </c>
      <c r="D17" s="129">
        <v>2</v>
      </c>
      <c r="E17" s="130">
        <v>468.96699999999998</v>
      </c>
      <c r="F17" s="129">
        <v>0</v>
      </c>
      <c r="G17" s="130">
        <v>0</v>
      </c>
    </row>
    <row r="18" spans="1:15" s="114" customFormat="1">
      <c r="A18" s="128" t="s">
        <v>791</v>
      </c>
      <c r="B18" s="129" t="s">
        <v>792</v>
      </c>
      <c r="C18" s="130" t="s">
        <v>792</v>
      </c>
      <c r="D18" s="129">
        <v>0</v>
      </c>
      <c r="E18" s="130">
        <v>0</v>
      </c>
      <c r="F18" s="129">
        <v>0</v>
      </c>
      <c r="G18" s="130">
        <v>0</v>
      </c>
    </row>
    <row r="19" spans="1:15" s="114" customFormat="1">
      <c r="A19" s="128" t="s">
        <v>793</v>
      </c>
      <c r="B19" s="129">
        <v>1</v>
      </c>
      <c r="C19" s="130">
        <v>10</v>
      </c>
      <c r="D19" s="129">
        <v>0</v>
      </c>
      <c r="E19" s="130">
        <v>0</v>
      </c>
      <c r="F19" s="129">
        <v>0</v>
      </c>
      <c r="G19" s="130">
        <v>0</v>
      </c>
    </row>
    <row r="20" spans="1:15" s="114" customFormat="1">
      <c r="A20" s="128" t="s">
        <v>794</v>
      </c>
      <c r="B20" s="129">
        <v>2</v>
      </c>
      <c r="C20" s="130">
        <v>39</v>
      </c>
      <c r="D20" s="129">
        <v>0</v>
      </c>
      <c r="E20" s="130">
        <v>0</v>
      </c>
      <c r="F20" s="129">
        <v>0</v>
      </c>
      <c r="G20" s="130">
        <v>0</v>
      </c>
    </row>
    <row r="21" spans="1:15" s="114" customFormat="1">
      <c r="A21" s="128" t="s">
        <v>795</v>
      </c>
      <c r="B21" s="129" t="s">
        <v>792</v>
      </c>
      <c r="C21" s="130" t="s">
        <v>777</v>
      </c>
      <c r="D21" s="129">
        <v>0</v>
      </c>
      <c r="E21" s="130">
        <v>0</v>
      </c>
      <c r="F21" s="129">
        <v>0</v>
      </c>
      <c r="G21" s="130">
        <v>0</v>
      </c>
    </row>
    <row r="22" spans="1:15" s="114" customFormat="1">
      <c r="A22" s="128" t="s">
        <v>796</v>
      </c>
      <c r="B22" s="129" t="s">
        <v>777</v>
      </c>
      <c r="C22" s="130" t="s">
        <v>777</v>
      </c>
      <c r="D22" s="129">
        <v>1</v>
      </c>
      <c r="E22" s="130">
        <v>6.5792000000000002</v>
      </c>
      <c r="F22" s="129">
        <v>0</v>
      </c>
      <c r="G22" s="130">
        <v>0</v>
      </c>
    </row>
    <row r="23" spans="1:15" s="114" customFormat="1">
      <c r="A23" s="128" t="s">
        <v>797</v>
      </c>
      <c r="B23" s="129" t="s">
        <v>777</v>
      </c>
      <c r="C23" s="130" t="s">
        <v>777</v>
      </c>
      <c r="D23" s="129">
        <v>0</v>
      </c>
      <c r="E23" s="130">
        <v>0</v>
      </c>
      <c r="F23" s="129">
        <v>0</v>
      </c>
      <c r="G23" s="130">
        <v>0</v>
      </c>
    </row>
    <row r="24" spans="1:15" s="114" customFormat="1">
      <c r="A24" s="128" t="s">
        <v>798</v>
      </c>
      <c r="B24" s="129" t="s">
        <v>777</v>
      </c>
      <c r="C24" s="130" t="s">
        <v>792</v>
      </c>
      <c r="D24" s="129">
        <v>3</v>
      </c>
      <c r="E24" s="130">
        <v>49402.856544000002</v>
      </c>
      <c r="F24" s="129">
        <v>0</v>
      </c>
      <c r="G24" s="130">
        <v>0</v>
      </c>
    </row>
    <row r="25" spans="1:15" s="114" customFormat="1">
      <c r="A25" s="128" t="s">
        <v>799</v>
      </c>
      <c r="B25" s="129">
        <v>10</v>
      </c>
      <c r="C25" s="130">
        <v>1321</v>
      </c>
      <c r="D25" s="129">
        <v>1</v>
      </c>
      <c r="E25" s="130">
        <v>24.8</v>
      </c>
      <c r="F25" s="129">
        <v>0</v>
      </c>
      <c r="G25" s="130">
        <v>0</v>
      </c>
    </row>
    <row r="26" spans="1:15" s="114" customFormat="1">
      <c r="A26" s="128" t="s">
        <v>800</v>
      </c>
      <c r="B26" s="129">
        <v>74</v>
      </c>
      <c r="C26" s="130">
        <v>8189</v>
      </c>
      <c r="D26" s="129">
        <v>13</v>
      </c>
      <c r="E26" s="130">
        <v>620.57159999999999</v>
      </c>
      <c r="F26" s="129">
        <v>1</v>
      </c>
      <c r="G26" s="130">
        <v>8.5</v>
      </c>
    </row>
    <row r="27" spans="1:15" s="133" customFormat="1">
      <c r="A27" s="131" t="s">
        <v>98</v>
      </c>
      <c r="B27" s="99">
        <v>133</v>
      </c>
      <c r="C27" s="132">
        <v>18235</v>
      </c>
      <c r="D27" s="99">
        <v>44</v>
      </c>
      <c r="E27" s="99">
        <v>59487.064554000004</v>
      </c>
      <c r="F27" s="99">
        <v>5</v>
      </c>
      <c r="G27" s="99">
        <v>34.450000000000003</v>
      </c>
    </row>
    <row r="28" spans="1:15" s="115" customFormat="1" ht="12">
      <c r="A28" s="127" t="s">
        <v>155</v>
      </c>
      <c r="B28" s="127"/>
      <c r="C28" s="127"/>
      <c r="D28" s="127"/>
      <c r="E28" s="127"/>
      <c r="F28" s="127"/>
      <c r="G28" s="127"/>
      <c r="H28" s="127"/>
      <c r="I28" s="127"/>
      <c r="J28" s="127"/>
      <c r="K28" s="127"/>
      <c r="L28" s="127"/>
      <c r="M28" s="127"/>
      <c r="N28" s="127"/>
      <c r="O28" s="127"/>
    </row>
    <row r="29" spans="1:15" s="115" customFormat="1" ht="12">
      <c r="A29" s="495" t="s">
        <v>76</v>
      </c>
      <c r="B29" s="495"/>
      <c r="C29" s="495"/>
      <c r="D29" s="495"/>
      <c r="E29" s="495"/>
      <c r="F29" s="495"/>
      <c r="G29" s="495"/>
    </row>
    <row r="30" spans="1:15" s="114" customFormat="1"/>
  </sheetData>
  <mergeCells count="6">
    <mergeCell ref="A29:G29"/>
    <mergeCell ref="A2:A3"/>
    <mergeCell ref="B2:C2"/>
    <mergeCell ref="D2:E2"/>
    <mergeCell ref="A1:G1"/>
    <mergeCell ref="F2:G2"/>
  </mergeCells>
  <pageMargins left="0.78431372549019618" right="0.78431372549019618" top="0.98039215686274517" bottom="0.98039215686274517" header="0.50980392156862753" footer="0.50980392156862753"/>
  <pageSetup paperSize="9" scale="54"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Normal="100" workbookViewId="0">
      <selection sqref="A1:IV65536"/>
    </sheetView>
  </sheetViews>
  <sheetFormatPr defaultRowHeight="15"/>
  <cols>
    <col min="1" max="1" width="8.85546875" style="91" customWidth="1"/>
    <col min="2" max="2" width="7.85546875" style="91" customWidth="1"/>
    <col min="3" max="3" width="11.140625" style="91" customWidth="1"/>
    <col min="4" max="4" width="9.7109375" style="91" customWidth="1"/>
    <col min="5" max="5" width="9.28515625" style="91" customWidth="1"/>
    <col min="6" max="7" width="8.85546875" style="91" customWidth="1"/>
    <col min="8" max="8" width="8.5703125" style="91" customWidth="1"/>
    <col min="9" max="9" width="9.7109375" style="91" customWidth="1"/>
    <col min="10" max="10" width="8.42578125" style="91" customWidth="1"/>
    <col min="11" max="11" width="9.28515625" style="91" customWidth="1"/>
    <col min="12" max="12" width="8.85546875" style="91" customWidth="1"/>
    <col min="13" max="13" width="9.85546875" style="91" customWidth="1"/>
    <col min="14" max="14" width="8.85546875" style="91" customWidth="1"/>
    <col min="15" max="15" width="9.140625" style="91" customWidth="1"/>
    <col min="16" max="16" width="8.28515625" style="91" customWidth="1"/>
    <col min="17" max="17" width="9" style="91" customWidth="1"/>
    <col min="18" max="18" width="4.7109375" style="91" bestFit="1" customWidth="1"/>
    <col min="19" max="16384" width="9.140625" style="91"/>
  </cols>
  <sheetData>
    <row r="1" spans="1:17" ht="16.5" customHeight="1">
      <c r="A1" s="500" t="s">
        <v>801</v>
      </c>
      <c r="B1" s="500"/>
      <c r="C1" s="500"/>
      <c r="D1" s="500"/>
      <c r="E1" s="500"/>
      <c r="F1" s="500"/>
      <c r="G1" s="500"/>
      <c r="H1" s="500"/>
      <c r="I1" s="500"/>
      <c r="J1" s="500"/>
      <c r="K1" s="500"/>
      <c r="L1" s="500"/>
    </row>
    <row r="2" spans="1:17" s="134" customFormat="1" ht="18" customHeight="1">
      <c r="A2" s="501" t="s">
        <v>95</v>
      </c>
      <c r="B2" s="504" t="s">
        <v>98</v>
      </c>
      <c r="C2" s="505"/>
      <c r="D2" s="498" t="s">
        <v>128</v>
      </c>
      <c r="E2" s="508"/>
      <c r="F2" s="508"/>
      <c r="G2" s="499"/>
      <c r="H2" s="498" t="s">
        <v>129</v>
      </c>
      <c r="I2" s="508"/>
      <c r="J2" s="508"/>
      <c r="K2" s="508"/>
      <c r="L2" s="508"/>
      <c r="M2" s="508"/>
      <c r="N2" s="508"/>
      <c r="O2" s="508"/>
      <c r="P2" s="508"/>
      <c r="Q2" s="508"/>
    </row>
    <row r="3" spans="1:17" s="134" customFormat="1" ht="18" customHeight="1">
      <c r="A3" s="502"/>
      <c r="B3" s="506"/>
      <c r="C3" s="507"/>
      <c r="D3" s="498" t="s">
        <v>130</v>
      </c>
      <c r="E3" s="499"/>
      <c r="F3" s="498" t="s">
        <v>113</v>
      </c>
      <c r="G3" s="499"/>
      <c r="H3" s="498" t="s">
        <v>131</v>
      </c>
      <c r="I3" s="499"/>
      <c r="J3" s="498" t="s">
        <v>132</v>
      </c>
      <c r="K3" s="499"/>
      <c r="L3" s="498" t="s">
        <v>133</v>
      </c>
      <c r="M3" s="499"/>
      <c r="N3" s="498" t="s">
        <v>134</v>
      </c>
      <c r="O3" s="499"/>
      <c r="P3" s="498" t="s">
        <v>135</v>
      </c>
      <c r="Q3" s="499"/>
    </row>
    <row r="4" spans="1:17" s="134" customFormat="1" ht="35.25" customHeight="1">
      <c r="A4" s="503"/>
      <c r="B4" s="135" t="s">
        <v>136</v>
      </c>
      <c r="C4" s="8" t="s">
        <v>802</v>
      </c>
      <c r="D4" s="135" t="s">
        <v>136</v>
      </c>
      <c r="E4" s="8" t="s">
        <v>803</v>
      </c>
      <c r="F4" s="135" t="s">
        <v>136</v>
      </c>
      <c r="G4" s="8" t="s">
        <v>803</v>
      </c>
      <c r="H4" s="135" t="s">
        <v>136</v>
      </c>
      <c r="I4" s="8" t="s">
        <v>803</v>
      </c>
      <c r="J4" s="135" t="s">
        <v>136</v>
      </c>
      <c r="K4" s="8" t="s">
        <v>803</v>
      </c>
      <c r="L4" s="135" t="s">
        <v>136</v>
      </c>
      <c r="M4" s="8" t="s">
        <v>803</v>
      </c>
      <c r="N4" s="135" t="s">
        <v>136</v>
      </c>
      <c r="O4" s="8" t="s">
        <v>803</v>
      </c>
      <c r="P4" s="135" t="s">
        <v>136</v>
      </c>
      <c r="Q4" s="8" t="s">
        <v>803</v>
      </c>
    </row>
    <row r="5" spans="1:17" s="140" customFormat="1">
      <c r="A5" s="136" t="s">
        <v>23</v>
      </c>
      <c r="B5" s="137">
        <f>D5+F5</f>
        <v>133</v>
      </c>
      <c r="C5" s="138">
        <f>E5+G5</f>
        <v>18235.189999999999</v>
      </c>
      <c r="D5" s="137">
        <v>129</v>
      </c>
      <c r="E5" s="138">
        <v>16753.349999999999</v>
      </c>
      <c r="F5" s="137">
        <v>4</v>
      </c>
      <c r="G5" s="138">
        <v>1481.84</v>
      </c>
      <c r="H5" s="137">
        <v>27</v>
      </c>
      <c r="I5" s="138">
        <v>3344.9586926000002</v>
      </c>
      <c r="J5" s="137">
        <v>9</v>
      </c>
      <c r="K5" s="138">
        <v>700.16949999999997</v>
      </c>
      <c r="L5" s="137">
        <v>82</v>
      </c>
      <c r="M5" s="138">
        <v>12172.0536261</v>
      </c>
      <c r="N5" s="137">
        <v>10</v>
      </c>
      <c r="O5" s="138">
        <v>61895.099231300002</v>
      </c>
      <c r="P5" s="139">
        <v>5</v>
      </c>
      <c r="Q5" s="138">
        <v>122.9088</v>
      </c>
    </row>
    <row r="6" spans="1:17" s="140" customFormat="1">
      <c r="A6" s="136" t="s">
        <v>24</v>
      </c>
      <c r="B6" s="137">
        <f>SUM(B7:B12)</f>
        <v>44</v>
      </c>
      <c r="C6" s="138">
        <f>SUM(C7:C12)</f>
        <v>59487.062544</v>
      </c>
      <c r="D6" s="137">
        <f t="shared" ref="D6:K6" si="0">SUM(D7:D12)</f>
        <v>43</v>
      </c>
      <c r="E6" s="138">
        <f t="shared" si="0"/>
        <v>59009.952544</v>
      </c>
      <c r="F6" s="137">
        <f t="shared" si="0"/>
        <v>1</v>
      </c>
      <c r="G6" s="138">
        <f t="shared" si="0"/>
        <v>477.11</v>
      </c>
      <c r="H6" s="137">
        <f t="shared" si="0"/>
        <v>11</v>
      </c>
      <c r="I6" s="138">
        <f t="shared" si="0"/>
        <v>26778.54</v>
      </c>
      <c r="J6" s="137">
        <f t="shared" si="0"/>
        <v>0</v>
      </c>
      <c r="K6" s="138">
        <f t="shared" si="0"/>
        <v>0</v>
      </c>
      <c r="L6" s="137">
        <f t="shared" ref="L6:Q6" si="1">SUM(L7:L12)</f>
        <v>31</v>
      </c>
      <c r="M6" s="138">
        <f t="shared" si="1"/>
        <v>30033.670000000002</v>
      </c>
      <c r="N6" s="137">
        <f t="shared" si="1"/>
        <v>2</v>
      </c>
      <c r="O6" s="138">
        <f t="shared" si="1"/>
        <v>2674.85</v>
      </c>
      <c r="P6" s="137">
        <f t="shared" si="1"/>
        <v>0</v>
      </c>
      <c r="Q6" s="138">
        <f t="shared" si="1"/>
        <v>0</v>
      </c>
    </row>
    <row r="7" spans="1:17" s="134" customFormat="1">
      <c r="A7" s="123" t="s">
        <v>104</v>
      </c>
      <c r="B7" s="141">
        <f t="shared" ref="B7:C12" si="2">D7+F7</f>
        <v>10</v>
      </c>
      <c r="C7" s="142">
        <f t="shared" si="2"/>
        <v>28232.959999999999</v>
      </c>
      <c r="D7" s="141">
        <v>9</v>
      </c>
      <c r="E7" s="142">
        <v>27755.85</v>
      </c>
      <c r="F7" s="141">
        <v>1</v>
      </c>
      <c r="G7" s="142">
        <v>477.11</v>
      </c>
      <c r="H7" s="141">
        <v>3</v>
      </c>
      <c r="I7" s="142">
        <v>1834.58</v>
      </c>
      <c r="J7" s="141">
        <v>0</v>
      </c>
      <c r="K7" s="142">
        <v>0</v>
      </c>
      <c r="L7" s="141">
        <v>7</v>
      </c>
      <c r="M7" s="142">
        <v>26398.379999999997</v>
      </c>
      <c r="N7" s="141">
        <v>0</v>
      </c>
      <c r="O7" s="142">
        <v>0</v>
      </c>
      <c r="P7" s="141">
        <v>0</v>
      </c>
      <c r="Q7" s="142">
        <v>0</v>
      </c>
    </row>
    <row r="8" spans="1:17" s="134" customFormat="1">
      <c r="A8" s="125">
        <v>43586</v>
      </c>
      <c r="B8" s="141">
        <f t="shared" si="2"/>
        <v>7</v>
      </c>
      <c r="C8" s="142">
        <f t="shared" si="2"/>
        <v>24478.292544</v>
      </c>
      <c r="D8" s="141">
        <v>7</v>
      </c>
      <c r="E8" s="142">
        <v>24478.292544</v>
      </c>
      <c r="F8" s="141">
        <v>0</v>
      </c>
      <c r="G8" s="142">
        <v>0</v>
      </c>
      <c r="H8" s="141">
        <v>2</v>
      </c>
      <c r="I8" s="142">
        <v>24372.46</v>
      </c>
      <c r="J8" s="141">
        <v>0</v>
      </c>
      <c r="K8" s="142">
        <v>0</v>
      </c>
      <c r="L8" s="141">
        <v>5</v>
      </c>
      <c r="M8" s="142">
        <v>105.83</v>
      </c>
      <c r="N8" s="141">
        <v>0</v>
      </c>
      <c r="O8" s="142">
        <v>0</v>
      </c>
      <c r="P8" s="141">
        <v>0</v>
      </c>
      <c r="Q8" s="142">
        <v>0</v>
      </c>
    </row>
    <row r="9" spans="1:17" s="134" customFormat="1">
      <c r="A9" s="125">
        <v>43617</v>
      </c>
      <c r="B9" s="141">
        <f t="shared" si="2"/>
        <v>9</v>
      </c>
      <c r="C9" s="142">
        <f t="shared" si="2"/>
        <v>569.07000000000005</v>
      </c>
      <c r="D9" s="141">
        <v>9</v>
      </c>
      <c r="E9" s="142">
        <v>569.07000000000005</v>
      </c>
      <c r="F9" s="141">
        <v>0</v>
      </c>
      <c r="G9" s="142">
        <v>0</v>
      </c>
      <c r="H9" s="141">
        <v>3</v>
      </c>
      <c r="I9" s="142">
        <v>512.91999999999996</v>
      </c>
      <c r="J9" s="141">
        <v>0</v>
      </c>
      <c r="K9" s="142">
        <v>0</v>
      </c>
      <c r="L9" s="141">
        <v>6</v>
      </c>
      <c r="M9" s="142">
        <v>56.15</v>
      </c>
      <c r="N9" s="141">
        <v>0</v>
      </c>
      <c r="O9" s="142">
        <v>0</v>
      </c>
      <c r="P9" s="141">
        <v>0</v>
      </c>
      <c r="Q9" s="142">
        <v>0</v>
      </c>
    </row>
    <row r="10" spans="1:17" s="134" customFormat="1">
      <c r="A10" s="125">
        <v>43647</v>
      </c>
      <c r="B10" s="141">
        <f t="shared" si="2"/>
        <v>8</v>
      </c>
      <c r="C10" s="142">
        <f>E10+G10</f>
        <v>2023.3600000000001</v>
      </c>
      <c r="D10" s="141">
        <v>8</v>
      </c>
      <c r="E10" s="142">
        <f>I10+M10+O10</f>
        <v>2023.3600000000001</v>
      </c>
      <c r="F10" s="141">
        <v>0</v>
      </c>
      <c r="G10" s="142">
        <v>0</v>
      </c>
      <c r="H10" s="141">
        <v>3</v>
      </c>
      <c r="I10" s="142">
        <v>58.58</v>
      </c>
      <c r="J10" s="141">
        <v>0</v>
      </c>
      <c r="K10" s="142">
        <v>0</v>
      </c>
      <c r="L10" s="141">
        <v>4</v>
      </c>
      <c r="M10" s="142">
        <f>7.94+469.36+2.48</f>
        <v>479.78000000000003</v>
      </c>
      <c r="N10" s="141">
        <v>1</v>
      </c>
      <c r="O10" s="142">
        <v>1485</v>
      </c>
      <c r="P10" s="141">
        <v>0</v>
      </c>
      <c r="Q10" s="142">
        <v>0</v>
      </c>
    </row>
    <row r="11" spans="1:17" s="134" customFormat="1">
      <c r="A11" s="125">
        <v>43678</v>
      </c>
      <c r="B11" s="141">
        <f t="shared" si="2"/>
        <v>5</v>
      </c>
      <c r="C11" s="142">
        <f t="shared" si="2"/>
        <v>4148.93</v>
      </c>
      <c r="D11" s="141">
        <v>5</v>
      </c>
      <c r="E11" s="142">
        <v>4148.93</v>
      </c>
      <c r="F11" s="141">
        <v>0</v>
      </c>
      <c r="G11" s="142">
        <v>0</v>
      </c>
      <c r="H11" s="141">
        <v>0</v>
      </c>
      <c r="I11" s="142">
        <v>0</v>
      </c>
      <c r="J11" s="141">
        <v>0</v>
      </c>
      <c r="K11" s="142">
        <v>0</v>
      </c>
      <c r="L11" s="141">
        <v>4</v>
      </c>
      <c r="M11" s="142">
        <v>2959.0800000000004</v>
      </c>
      <c r="N11" s="141">
        <v>1</v>
      </c>
      <c r="O11" s="142">
        <v>1189.8499999999999</v>
      </c>
      <c r="P11" s="141">
        <v>0</v>
      </c>
      <c r="Q11" s="142">
        <v>0</v>
      </c>
    </row>
    <row r="12" spans="1:17" s="134" customFormat="1">
      <c r="A12" s="125">
        <v>43710</v>
      </c>
      <c r="B12" s="141">
        <f t="shared" si="2"/>
        <v>5</v>
      </c>
      <c r="C12" s="142">
        <f t="shared" si="2"/>
        <v>34.450000000000003</v>
      </c>
      <c r="D12" s="141">
        <v>5</v>
      </c>
      <c r="E12" s="142">
        <v>34.450000000000003</v>
      </c>
      <c r="F12" s="141">
        <v>0</v>
      </c>
      <c r="G12" s="142">
        <v>0</v>
      </c>
      <c r="H12" s="141">
        <v>0</v>
      </c>
      <c r="I12" s="142">
        <v>0</v>
      </c>
      <c r="J12" s="141">
        <v>0</v>
      </c>
      <c r="K12" s="142">
        <v>0</v>
      </c>
      <c r="L12" s="141">
        <v>5</v>
      </c>
      <c r="M12" s="142">
        <v>34.450000000000003</v>
      </c>
      <c r="N12" s="141">
        <v>0</v>
      </c>
      <c r="O12" s="142">
        <v>0</v>
      </c>
      <c r="P12" s="141">
        <v>0</v>
      </c>
      <c r="Q12" s="142">
        <v>0</v>
      </c>
    </row>
    <row r="13" spans="1:17" s="114" customFormat="1" ht="19.5" customHeight="1">
      <c r="A13" s="495" t="s">
        <v>155</v>
      </c>
      <c r="B13" s="495"/>
      <c r="C13" s="495"/>
    </row>
    <row r="14" spans="1:17" s="114" customFormat="1" ht="18" customHeight="1">
      <c r="A14" s="495" t="s">
        <v>76</v>
      </c>
      <c r="B14" s="495"/>
      <c r="C14" s="495"/>
    </row>
    <row r="15" spans="1:17" s="114" customFormat="1" ht="26.85" customHeight="1"/>
    <row r="20" spans="16:16">
      <c r="P20" s="143"/>
    </row>
  </sheetData>
  <mergeCells count="14">
    <mergeCell ref="A13:C13"/>
    <mergeCell ref="A14:C14"/>
    <mergeCell ref="P3:Q3"/>
    <mergeCell ref="A1:L1"/>
    <mergeCell ref="A2:A4"/>
    <mergeCell ref="B2:C3"/>
    <mergeCell ref="D2:G2"/>
    <mergeCell ref="H2:Q2"/>
    <mergeCell ref="D3:E3"/>
    <mergeCell ref="F3:G3"/>
    <mergeCell ref="H3:I3"/>
    <mergeCell ref="J3:K3"/>
    <mergeCell ref="L3:M3"/>
    <mergeCell ref="N3:O3"/>
  </mergeCells>
  <pageMargins left="0.78431372549019618" right="0.78431372549019618" top="0.98039215686274517" bottom="0.98039215686274517" header="0.50980392156862753" footer="0.50980392156862753"/>
  <pageSetup paperSize="9" scale="85" orientation="landscape"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2019-10-14 10:59:20</KDate>
  <Classification>SEBI-CONFIDENTIAL</Classification>
  <HostName>MUM0111832</HostName>
  <Domain_User>SEBINT/1832</Domain_User>
  <IPAdd>10.21.77.31</IPAdd>
  <FilePath>C:\Users\1832\Documents\Work_HO_DEPA\2019-20\Bulletin\October 2019\SEBI Bulletin October 2019 Issue - 1st Draft.xls</FilePath>
  <KID>7427EA48EFCA637066475606925022</KID>
  <UniqueName/>
  <Suggested/>
  <Justification/>
</Klassify>
</file>

<file path=customXml/itemProps1.xml><?xml version="1.0" encoding="utf-8"?>
<ds:datastoreItem xmlns:ds="http://schemas.openxmlformats.org/officeDocument/2006/customXml" ds:itemID="{F4D8A6F1-61AC-4F55-8BD1-51F1D02241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4</vt:i4>
      </vt:variant>
    </vt:vector>
  </HeadingPairs>
  <TitlesOfParts>
    <vt:vector size="79"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64</vt:lpstr>
      <vt:lpstr>65</vt:lpstr>
      <vt:lpstr>66</vt:lpstr>
      <vt:lpstr>67</vt:lpstr>
      <vt:lpstr>68</vt:lpstr>
      <vt:lpstr>69</vt:lpstr>
      <vt:lpstr>70</vt:lpstr>
      <vt:lpstr>71</vt:lpstr>
      <vt:lpstr>72</vt:lpstr>
      <vt:lpstr>73</vt:lpstr>
      <vt:lpstr>74</vt:lpstr>
      <vt:lpstr>75</vt:lpstr>
      <vt:lpstr>'60'!Print_Area</vt:lpstr>
      <vt:lpstr>'64'!Print_Area</vt:lpstr>
      <vt:lpstr>'73'!Print_Area</vt:lpstr>
      <vt:lpstr>'75'!Print_Area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Laltu Pore</dc:creator>
  <cp:lastModifiedBy>Nilima Karandikar</cp:lastModifiedBy>
  <cp:lastPrinted>2019-10-14T07:09:30Z</cp:lastPrinted>
  <dcterms:created xsi:type="dcterms:W3CDTF">2019-10-14T05:49:31Z</dcterms:created>
  <dcterms:modified xsi:type="dcterms:W3CDTF">2019-10-22T06:06:43Z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SEBI-CONFIDENTIAL</vt:lpwstr>
  </property>
  <property fmtid="{D5CDD505-2E9C-101B-9397-08002B2CF9AE}" pid="3" name="Rules">
    <vt:lpwstr/>
  </property>
  <property fmtid="{D5CDD505-2E9C-101B-9397-08002B2CF9AE}" pid="4" name="KID">
    <vt:lpwstr>7427EA48EFCA637066475606925022</vt:lpwstr>
  </property>
</Properties>
</file>